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KY SO GUI KHACH HANG\MAFF\BAO CAO TUAN\"/>
    </mc:Choice>
  </mc:AlternateContent>
  <bookViews>
    <workbookView showHorizontalScroll="0" showVerticalScroll="0" showSheetTabs="0" xWindow="0" yWindow="0" windowWidth="24000" windowHeight="7200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Phulucngay" localSheetId="0" hidden="1">{"'Sheet1'!$L$16"}</definedName>
    <definedName name="Phulucngay" hidden="1">{"'Sheet1'!$L$16"}</definedName>
    <definedName name="_xlnm.Print_Area" localSheetId="0">'PLXXIV tuan'!$A$1:$G$59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H" localSheetId="0" hidden="1">{"'Sheet1'!$L$16"}</definedName>
    <definedName name="TH" hidden="1">{"'Sheet1'!$L$16"}</definedName>
    <definedName name="Thay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H15" i="2" l="1"/>
  <c r="F34" i="2" l="1"/>
  <c r="F35" i="2" s="1"/>
  <c r="F36" i="2" s="1"/>
  <c r="F15" i="2" l="1"/>
  <c r="D11" i="2" s="1"/>
  <c r="D10" i="2" l="1"/>
  <c r="D9" i="2"/>
  <c r="D12" i="2"/>
</calcChain>
</file>

<file path=xl/sharedStrings.xml><?xml version="1.0" encoding="utf-8"?>
<sst xmlns="http://schemas.openxmlformats.org/spreadsheetml/2006/main" count="74" uniqueCount="66">
  <si>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</si>
  <si>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</si>
  <si>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</si>
  <si>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</si>
  <si>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</si>
  <si>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</si>
  <si>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</si>
  <si>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</si>
  <si>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</si>
  <si>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</si>
  <si>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</si>
  <si>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r>
      <rPr>
        <b/>
        <sz val="12"/>
        <color rgb="FF000000"/>
        <rFont val="Times New Roman"/>
        <family val="1"/>
      </rPr>
      <t xml:space="preserve">Tên Công ty quản lý quỹ: 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>Fund Management Company:</t>
    </r>
  </si>
  <si>
    <r>
      <rPr>
        <b/>
        <sz val="12"/>
        <color rgb="FF000000"/>
        <rFont val="Times New Roman"/>
        <family val="1"/>
      </rPr>
      <t>Tên Ngân hàng giám sát: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Supervisory bank: </t>
    </r>
  </si>
  <si>
    <r>
      <rPr>
        <b/>
        <sz val="12"/>
        <color rgb="FF000000"/>
        <rFont val="Times New Roman"/>
        <family val="1"/>
      </rPr>
      <t>Tên Quỹ: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Fund name: </t>
    </r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</si>
  <si>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</si>
  <si>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</si>
  <si>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</si>
  <si>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</si>
  <si>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</si>
  <si>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</si>
  <si>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</si>
  <si>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</si>
  <si>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</si>
  <si>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</si>
  <si>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</si>
  <si>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</si>
  <si>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</si>
  <si>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</si>
  <si>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</si>
  <si>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</si>
  <si>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</si>
  <si>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</si>
  <si>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</si>
  <si>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</si>
  <si>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</si>
  <si>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</si>
  <si>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</si>
  <si>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</si>
  <si>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</si>
  <si>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</si>
  <si>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</si>
  <si>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</si>
  <si>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</si>
  <si>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</si>
  <si>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</si>
  <si>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</si>
  <si>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</si>
  <si>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</si>
  <si>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</si>
  <si>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</si>
  <si>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</si>
  <si>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</si>
  <si>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</si>
  <si>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</si>
  <si>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r>
      <t xml:space="preserve">Công ty TNHH Quản lý Quỹ Mirae Asset (Việt Nam)
</t>
    </r>
    <r>
      <rPr>
        <i/>
        <sz val="12"/>
        <color rgb="FF000000"/>
        <rFont val="Times New Roman"/>
        <family val="1"/>
      </rPr>
      <t>Mirae Asset (Vietnam) Fund Management Company Limited</t>
    </r>
  </si>
  <si>
    <r>
      <t xml:space="preserve">Quỹ Đầu Tư Trái Phiếu Linh Hoạt Mirae Asset Việt Nam
</t>
    </r>
    <r>
      <rPr>
        <i/>
        <sz val="12"/>
        <color rgb="FF000000"/>
        <rFont val="Times New Roman"/>
        <family val="1"/>
      </rPr>
      <t>Mirae Asset Vietnam Flexible Fix Income Fund (MAFF)</t>
    </r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</si>
  <si>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</si>
  <si>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</si>
  <si>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</si>
  <si>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</si>
  <si>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Vũ Minh Hồng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</si>
  <si>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</si>
  <si>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</si>
  <si>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</si>
  <si>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</si>
  <si>
    <t xml:space="preserve">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</si>
</sst>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dd\ mmm\ yyyy"/>
    <numFmt numFmtId="167" formatCode="[$-1010000]d/m/yyyy;@"/>
  </numFmts>
  <fonts count="51">
    <font>
      <sz val="1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theme="1" tint="4.9989318521683403E-2"/>
      <name val="Times New Roman"/>
      <family val="1"/>
    </font>
    <font>
      <b/>
      <i/>
      <sz val="12"/>
      <color indexed="8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3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4">
    <xf numFmtId="0" fontId="0" fillId="0" borderId="0"/>
    <xf numFmtId="0" fontId="10" fillId="0" borderId="0"/>
    <xf numFmtId="0" fontId="12" fillId="0" borderId="0"/>
    <xf numFmtId="43" fontId="10" fillId="0" borderId="0" applyFont="0" applyFill="0" applyBorder="0" applyAlignment="0" applyProtection="0"/>
    <xf numFmtId="0" fontId="13" fillId="0" borderId="0"/>
    <xf numFmtId="0" fontId="10" fillId="0" borderId="0"/>
    <xf numFmtId="43" fontId="11" fillId="0" borderId="0" applyFont="0" applyFill="0" applyBorder="0" applyAlignment="0" applyProtection="0"/>
    <xf numFmtId="0" fontId="11" fillId="0" borderId="0"/>
    <xf numFmtId="43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2" fillId="0" borderId="0"/>
    <xf numFmtId="0" fontId="31" fillId="0" borderId="0" applyNumberFormat="0" applyFill="0" applyBorder="0" applyAlignment="0" applyProtection="0"/>
    <xf numFmtId="0" fontId="32" fillId="0" borderId="3" applyNumberFormat="0" applyFill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5" borderId="0" applyNumberFormat="0" applyBorder="0" applyAlignment="0" applyProtection="0"/>
    <xf numFmtId="0" fontId="37" fillId="6" borderId="0" applyNumberFormat="0" applyBorder="0" applyAlignment="0" applyProtection="0"/>
    <xf numFmtId="0" fontId="38" fillId="7" borderId="6" applyNumberFormat="0" applyAlignment="0" applyProtection="0"/>
    <xf numFmtId="0" fontId="39" fillId="8" borderId="7" applyNumberFormat="0" applyAlignment="0" applyProtection="0"/>
    <xf numFmtId="0" fontId="40" fillId="8" borderId="6" applyNumberFormat="0" applyAlignment="0" applyProtection="0"/>
    <xf numFmtId="0" fontId="41" fillId="0" borderId="8" applyNumberFormat="0" applyFill="0" applyAlignment="0" applyProtection="0"/>
    <xf numFmtId="0" fontId="42" fillId="9" borderId="9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1" applyNumberFormat="0" applyFill="0" applyAlignment="0" applyProtection="0"/>
    <xf numFmtId="0" fontId="46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46" fillId="14" borderId="0" applyNumberFormat="0" applyBorder="0" applyAlignment="0" applyProtection="0"/>
    <xf numFmtId="0" fontId="46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46" fillId="18" borderId="0" applyNumberFormat="0" applyBorder="0" applyAlignment="0" applyProtection="0"/>
    <xf numFmtId="0" fontId="46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46" fillId="22" borderId="0" applyNumberFormat="0" applyBorder="0" applyAlignment="0" applyProtection="0"/>
    <xf numFmtId="0" fontId="46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46" fillId="26" borderId="0" applyNumberFormat="0" applyBorder="0" applyAlignment="0" applyProtection="0"/>
    <xf numFmtId="0" fontId="46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46" fillId="30" borderId="0" applyNumberFormat="0" applyBorder="0" applyAlignment="0" applyProtection="0"/>
    <xf numFmtId="0" fontId="46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46" fillId="34" borderId="0" applyNumberFormat="0" applyBorder="0" applyAlignment="0" applyProtection="0"/>
    <xf numFmtId="0" fontId="47" fillId="0" borderId="0">
      <alignment vertical="top"/>
    </xf>
    <xf numFmtId="164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164" fontId="7" fillId="0" borderId="0" applyFont="0" applyFill="0" applyBorder="0" applyAlignment="0" applyProtection="0"/>
    <xf numFmtId="0" fontId="7" fillId="10" borderId="10" applyNumberFormat="0" applyFont="0" applyAlignment="0" applyProtection="0"/>
    <xf numFmtId="164" fontId="7" fillId="0" borderId="0" applyFont="0" applyFill="0" applyBorder="0" applyAlignment="0" applyProtection="0"/>
    <xf numFmtId="0" fontId="7" fillId="0" borderId="0"/>
    <xf numFmtId="0" fontId="6" fillId="0" borderId="0"/>
    <xf numFmtId="164" fontId="6" fillId="0" borderId="0" applyFont="0" applyFill="0" applyBorder="0" applyAlignment="0" applyProtection="0"/>
    <xf numFmtId="0" fontId="48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164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49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43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114">
    <xf numFmtId="0" fontId="0" fillId="0" borderId="0" xfId="0"/>
    <xf numFmtId="0" fontId="16" fillId="2" borderId="0" xfId="7" applyFont="1" applyFill="1"/>
    <xf numFmtId="0" fontId="16" fillId="2" borderId="0" xfId="7" applyFont="1" applyFill="1" applyAlignment="1">
      <alignment horizontal="right"/>
    </xf>
    <xf numFmtId="0" fontId="17" fillId="2" borderId="0" xfId="5" applyFont="1" applyFill="1" applyAlignment="1">
      <alignment horizontal="center"/>
    </xf>
    <xf numFmtId="0" fontId="19" fillId="2" borderId="0" xfId="5" applyFont="1" applyFill="1" applyAlignment="1">
      <alignment horizontal="center"/>
    </xf>
    <xf numFmtId="165" fontId="19" fillId="2" borderId="0" xfId="8" applyNumberFormat="1" applyFont="1" applyFill="1" applyAlignment="1">
      <alignment horizontal="center"/>
    </xf>
    <xf numFmtId="0" fontId="20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left" vertical="top" wrapText="1"/>
    </xf>
    <xf numFmtId="0" fontId="20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left" wrapText="1"/>
    </xf>
    <xf numFmtId="0" fontId="24" fillId="2" borderId="0" xfId="5" applyFont="1" applyFill="1"/>
    <xf numFmtId="0" fontId="20" fillId="2" borderId="0" xfId="5" applyFont="1" applyFill="1" applyAlignment="1">
      <alignment horizontal="left" wrapText="1"/>
    </xf>
    <xf numFmtId="0" fontId="20" fillId="0" borderId="0" xfId="5" applyFont="1" applyAlignment="1">
      <alignment horizontal="left" vertical="center"/>
    </xf>
    <xf numFmtId="0" fontId="20" fillId="2" borderId="0" xfId="5" applyFont="1" applyFill="1" applyAlignment="1">
      <alignment horizontal="left" vertical="center"/>
    </xf>
    <xf numFmtId="3" fontId="20" fillId="2" borderId="0" xfId="5" applyNumberFormat="1" applyFont="1" applyFill="1" applyAlignment="1">
      <alignment horizontal="left" vertical="center"/>
    </xf>
    <xf numFmtId="0" fontId="20" fillId="2" borderId="0" xfId="5" applyFont="1" applyFill="1" applyAlignment="1">
      <alignment horizontal="center"/>
    </xf>
    <xf numFmtId="0" fontId="25" fillId="2" borderId="0" xfId="5" applyFont="1" applyFill="1" applyAlignment="1">
      <alignment horizontal="left" vertical="top" wrapText="1"/>
    </xf>
    <xf numFmtId="0" fontId="21" fillId="0" borderId="0" xfId="5" applyFont="1" applyAlignment="1">
      <alignment horizontal="left" vertical="top" wrapText="1"/>
    </xf>
    <xf numFmtId="0" fontId="20" fillId="2" borderId="0" xfId="5" applyFont="1" applyFill="1" applyAlignment="1">
      <alignment horizontal="left" vertical="top" wrapText="1"/>
    </xf>
    <xf numFmtId="0" fontId="20" fillId="0" borderId="0" xfId="5" applyFont="1" applyAlignment="1">
      <alignment wrapText="1"/>
    </xf>
    <xf numFmtId="0" fontId="21" fillId="2" borderId="0" xfId="5" applyFont="1" applyFill="1" applyAlignment="1">
      <alignment horizontal="center"/>
    </xf>
    <xf numFmtId="166" fontId="25" fillId="0" borderId="0" xfId="5" applyNumberFormat="1" applyFont="1" applyAlignment="1">
      <alignment horizontal="left" vertical="top" wrapText="1"/>
    </xf>
    <xf numFmtId="165" fontId="25" fillId="2" borderId="0" xfId="8" applyNumberFormat="1" applyFont="1" applyFill="1" applyAlignment="1">
      <alignment horizontal="right" vertical="center" wrapText="1"/>
    </xf>
    <xf numFmtId="49" fontId="20" fillId="3" borderId="1" xfId="5" applyNumberFormat="1" applyFont="1" applyFill="1" applyBorder="1" applyAlignment="1">
      <alignment horizontal="center" vertical="center" wrapText="1"/>
    </xf>
    <xf numFmtId="49" fontId="20" fillId="2" borderId="1" xfId="5" applyNumberFormat="1" applyFont="1" applyFill="1" applyBorder="1" applyAlignment="1">
      <alignment horizontal="center" vertical="center" wrapText="1"/>
    </xf>
    <xf numFmtId="165" fontId="20" fillId="2" borderId="1" xfId="8" applyNumberFormat="1" applyFont="1" applyFill="1" applyBorder="1" applyAlignment="1">
      <alignment horizontal="center" vertical="center" wrapText="1"/>
    </xf>
    <xf numFmtId="49" fontId="21" fillId="2" borderId="1" xfId="5" applyNumberFormat="1" applyFont="1" applyFill="1" applyBorder="1" applyAlignment="1">
      <alignment horizontal="center" vertical="center" wrapText="1"/>
    </xf>
    <xf numFmtId="49" fontId="25" fillId="2" borderId="1" xfId="5" applyNumberFormat="1" applyFont="1" applyFill="1" applyBorder="1" applyAlignment="1">
      <alignment horizontal="center" vertical="center" wrapText="1"/>
    </xf>
    <xf numFmtId="165" fontId="24" fillId="2" borderId="1" xfId="6" applyNumberFormat="1" applyFont="1" applyFill="1" applyBorder="1" applyAlignment="1">
      <alignment horizontal="right" vertical="center" wrapText="1"/>
    </xf>
    <xf numFmtId="43" fontId="24" fillId="2" borderId="1" xfId="6" applyFont="1" applyFill="1" applyBorder="1" applyAlignment="1">
      <alignment horizontal="right" vertical="center" wrapText="1"/>
    </xf>
    <xf numFmtId="165" fontId="20" fillId="2" borderId="1" xfId="6" applyNumberFormat="1" applyFont="1" applyFill="1" applyBorder="1" applyAlignment="1">
      <alignment horizontal="center" vertical="center" wrapText="1"/>
    </xf>
    <xf numFmtId="165" fontId="26" fillId="2" borderId="1" xfId="5" applyNumberFormat="1" applyFont="1" applyFill="1" applyBorder="1" applyAlignment="1">
      <alignment horizontal="right" vertical="center" wrapText="1"/>
    </xf>
    <xf numFmtId="43" fontId="26" fillId="2" borderId="1" xfId="6" applyFont="1" applyFill="1" applyBorder="1" applyAlignment="1">
      <alignment horizontal="right" vertical="center" wrapText="1"/>
    </xf>
    <xf numFmtId="49" fontId="28" fillId="2" borderId="1" xfId="5" applyNumberFormat="1" applyFont="1" applyFill="1" applyBorder="1" applyAlignment="1">
      <alignment horizontal="center" vertical="center" wrapText="1"/>
    </xf>
    <xf numFmtId="165" fontId="20" fillId="2" borderId="1" xfId="5" applyNumberFormat="1" applyFont="1" applyFill="1" applyBorder="1" applyAlignment="1">
      <alignment vertical="center" wrapText="1"/>
    </xf>
    <xf numFmtId="0" fontId="20" fillId="2" borderId="1" xfId="5" applyFont="1" applyFill="1" applyBorder="1" applyAlignment="1">
      <alignment horizontal="center" vertical="center" wrapText="1"/>
    </xf>
    <xf numFmtId="165" fontId="26" fillId="2" borderId="1" xfId="6" applyNumberFormat="1" applyFont="1" applyFill="1" applyBorder="1" applyAlignment="1">
      <alignment horizontal="right" vertical="center" wrapText="1"/>
    </xf>
    <xf numFmtId="0" fontId="25" fillId="2" borderId="1" xfId="5" applyFont="1" applyFill="1" applyBorder="1" applyAlignment="1">
      <alignment horizontal="center" vertical="center" wrapText="1"/>
    </xf>
    <xf numFmtId="10" fontId="24" fillId="2" borderId="1" xfId="10" applyNumberFormat="1" applyFont="1" applyFill="1" applyBorder="1" applyAlignment="1">
      <alignment horizontal="right" vertical="center" wrapText="1"/>
    </xf>
    <xf numFmtId="165" fontId="20" fillId="3" borderId="1" xfId="5" applyNumberFormat="1" applyFont="1" applyFill="1" applyBorder="1" applyAlignment="1">
      <alignment vertical="center" wrapText="1"/>
    </xf>
    <xf numFmtId="49" fontId="20" fillId="2" borderId="0" xfId="5" applyNumberFormat="1" applyFont="1" applyFill="1" applyAlignment="1">
      <alignment horizontal="center" vertical="center" wrapText="1"/>
    </xf>
    <xf numFmtId="0" fontId="20" fillId="2" borderId="0" xfId="5" applyFont="1" applyFill="1" applyAlignment="1">
      <alignment horizontal="left" vertical="center" wrapText="1"/>
    </xf>
    <xf numFmtId="165" fontId="20" fillId="2" borderId="0" xfId="5" applyNumberFormat="1" applyFont="1" applyFill="1" applyAlignment="1">
      <alignment vertical="center" wrapText="1"/>
    </xf>
    <xf numFmtId="165" fontId="29" fillId="2" borderId="0" xfId="8" applyNumberFormat="1" applyFont="1" applyFill="1" applyAlignment="1">
      <alignment horizontal="left" vertical="center"/>
    </xf>
    <xf numFmtId="2" fontId="29" fillId="2" borderId="0" xfId="4" applyNumberFormat="1" applyFont="1" applyFill="1" applyAlignment="1">
      <alignment horizontal="left" vertical="center"/>
    </xf>
    <xf numFmtId="165" fontId="26" fillId="2" borderId="0" xfId="8" applyNumberFormat="1" applyFont="1" applyFill="1" applyBorder="1" applyAlignment="1">
      <alignment horizontal="left" vertical="center"/>
    </xf>
    <xf numFmtId="2" fontId="24" fillId="2" borderId="0" xfId="4" applyNumberFormat="1" applyFont="1" applyFill="1" applyAlignment="1">
      <alignment horizontal="left" vertical="center"/>
    </xf>
    <xf numFmtId="165" fontId="24" fillId="2" borderId="0" xfId="8" applyNumberFormat="1" applyFont="1" applyFill="1" applyBorder="1" applyAlignment="1">
      <alignment horizontal="left" vertical="center"/>
    </xf>
    <xf numFmtId="165" fontId="26" fillId="2" borderId="0" xfId="8" applyNumberFormat="1" applyFont="1" applyFill="1" applyAlignment="1">
      <alignment horizontal="left" vertical="center"/>
    </xf>
    <xf numFmtId="165" fontId="24" fillId="2" borderId="0" xfId="8" applyNumberFormat="1" applyFont="1" applyFill="1" applyAlignment="1">
      <alignment horizontal="left" vertical="center"/>
    </xf>
    <xf numFmtId="0" fontId="30" fillId="0" borderId="0" xfId="7" applyFont="1"/>
    <xf numFmtId="0" fontId="26" fillId="0" borderId="0" xfId="4" applyFont="1" applyAlignment="1">
      <alignment vertical="center" wrapText="1"/>
    </xf>
    <xf numFmtId="165" fontId="26" fillId="0" borderId="0" xfId="8" applyNumberFormat="1" applyFont="1" applyAlignment="1">
      <alignment horizontal="left" vertical="center"/>
    </xf>
    <xf numFmtId="0" fontId="30" fillId="2" borderId="0" xfId="7" applyFont="1" applyFill="1" applyAlignment="1">
      <alignment horizontal="left" vertical="top"/>
    </xf>
    <xf numFmtId="0" fontId="30" fillId="2" borderId="0" xfId="7" applyFont="1" applyFill="1" applyAlignment="1">
      <alignment vertical="top"/>
    </xf>
    <xf numFmtId="165" fontId="27" fillId="2" borderId="1" xfId="6" applyNumberFormat="1" applyFont="1" applyFill="1" applyBorder="1" applyAlignment="1">
      <alignment horizontal="righ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1" fillId="2" borderId="1" xfId="5" applyFont="1" applyFill="1" applyBorder="1" applyAlignment="1">
      <alignment horizontal="center" vertical="center" wrapText="1"/>
    </xf>
    <xf numFmtId="0" fontId="25" fillId="2" borderId="1" xfId="5" applyFont="1" applyFill="1" applyBorder="1" applyAlignment="1">
      <alignment vertical="center" wrapText="1"/>
    </xf>
    <xf numFmtId="0" fontId="21" fillId="2" borderId="1" xfId="5" applyFont="1" applyFill="1" applyBorder="1" applyAlignment="1">
      <alignment horizontal="center" vertical="justify" wrapText="1"/>
    </xf>
    <xf numFmtId="165" fontId="21" fillId="2" borderId="1" xfId="5" applyNumberFormat="1" applyFont="1" applyFill="1" applyBorder="1" applyAlignment="1">
      <alignment horizontal="center" vertical="justify" wrapText="1"/>
    </xf>
    <xf numFmtId="164" fontId="16" fillId="2" borderId="0" xfId="11" applyFont="1" applyFill="1"/>
    <xf numFmtId="0" fontId="20" fillId="3" borderId="13" xfId="5" applyFont="1" applyFill="1" applyBorder="1" applyAlignment="1">
      <alignment vertical="center" wrapText="1"/>
    </xf>
    <xf numFmtId="0" fontId="25" fillId="0" borderId="0" xfId="5" quotePrefix="1" applyFont="1" applyAlignment="1">
      <alignment horizontal="left" vertical="top" wrapText="1"/>
    </xf>
    <xf numFmtId="10" fontId="16" fillId="2" borderId="0" xfId="7" applyNumberFormat="1" applyFont="1" applyFill="1"/>
    <xf numFmtId="14" fontId="16" fillId="2" borderId="0" xfId="7" applyNumberFormat="1" applyFont="1" applyFill="1"/>
    <xf numFmtId="39" fontId="26" fillId="2" borderId="1" xfId="11" applyNumberFormat="1" applyFont="1" applyFill="1" applyBorder="1" applyAlignment="1">
      <alignment horizontal="right" vertical="center" wrapText="1"/>
    </xf>
    <xf numFmtId="0" fontId="50" fillId="0" borderId="0" xfId="119" applyFont="1"/>
    <xf numFmtId="43" fontId="16" fillId="2" borderId="0" xfId="7" applyNumberFormat="1" applyFont="1" applyFill="1"/>
    <xf numFmtId="164" fontId="11" fillId="2" borderId="0" xfId="11" applyFont="1" applyFill="1"/>
    <xf numFmtId="0" fontId="29" fillId="2" borderId="0" xfId="4" applyFont="1" applyFill="1" applyAlignment="1">
      <alignment horizontal="left" vertical="center" wrapText="1"/>
    </xf>
    <xf numFmtId="0" fontId="11" fillId="2" borderId="0" xfId="119" applyNumberFormat="1" applyFont="1" applyFill="1"/>
    <xf numFmtId="0" fontId="11" fillId="2" borderId="0" xfId="119" applyFont="1" applyFill="1"/>
    <xf numFmtId="43" fontId="26" fillId="2" borderId="1" xfId="5" applyNumberFormat="1" applyFont="1" applyFill="1" applyBorder="1" applyAlignment="1">
      <alignment horizontal="right" vertical="center" wrapText="1"/>
    </xf>
    <xf numFmtId="43" fontId="24" fillId="0" borderId="1" xfId="6" applyFont="1" applyFill="1" applyBorder="1" applyAlignment="1">
      <alignment horizontal="right" vertical="center" wrapText="1"/>
    </xf>
    <xf numFmtId="0" fontId="29" fillId="2" borderId="0" xfId="4" applyFont="1" applyFill="1" applyAlignment="1">
      <alignment horizontal="left" vertical="center" wrapText="1"/>
    </xf>
    <xf numFmtId="0" fontId="20" fillId="35" borderId="14" xfId="8" applyNumberFormat="1" applyFont="1" applyFill="1" applyBorder="1" applyAlignment="1">
      <alignment horizontal="center" vertical="center" wrapText="1"/>
    </xf>
    <xf numFmtId="0" fontId="20" fillId="35" borderId="12" xfId="8" applyNumberFormat="1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0" fillId="35" borderId="16" xfId="5" applyFont="1" applyFill="1" applyBorder="1" applyAlignment="1">
      <alignment horizontal="center" vertical="center" wrapText="1"/>
    </xf>
    <xf numFmtId="0" fontId="20" fillId="35" borderId="17" xfId="5" applyFont="1" applyFill="1" applyBorder="1" applyAlignment="1">
      <alignment horizontal="center" vertical="center" wrapText="1"/>
    </xf>
    <xf numFmtId="14" fontId="20" fillId="35" borderId="15" xfId="8" applyNumberFormat="1" applyFont="1" applyFill="1" applyBorder="1" applyAlignment="1">
      <alignment horizontal="center" vertical="center" wrapText="1"/>
    </xf>
    <xf numFmtId="14" fontId="20" fillId="35" borderId="13" xfId="8" applyNumberFormat="1" applyFont="1" applyFill="1" applyBorder="1" applyAlignment="1">
      <alignment horizontal="center" vertical="center" wrapText="1"/>
    </xf>
    <xf numFmtId="0" fontId="14" fillId="2" borderId="0" xfId="5" applyFont="1" applyFill="1" applyAlignment="1">
      <alignment horizontal="center" wrapText="1"/>
    </xf>
    <xf numFmtId="0" fontId="17" fillId="2" borderId="0" xfId="5" applyFont="1" applyFill="1" applyAlignment="1">
      <alignment horizontal="center" vertical="center" wrapText="1"/>
    </xf>
    <xf numFmtId="0" fontId="18" fillId="2" borderId="0" xfId="5" applyFont="1" applyFill="1" applyAlignment="1">
      <alignment horizontal="center" vertical="center" wrapText="1"/>
    </xf>
    <xf numFmtId="3" fontId="20" fillId="2" borderId="0" xfId="5" applyNumberFormat="1" applyFont="1" applyFill="1" applyAlignment="1">
      <alignment horizontal="left" vertical="top" wrapText="1"/>
    </xf>
    <xf numFmtId="3" fontId="22" fillId="2" borderId="0" xfId="5" applyNumberFormat="1" applyFont="1" applyFill="1" applyAlignment="1">
      <alignment horizontal="left" wrapText="1"/>
    </xf>
    <xf numFmtId="0" fontId="20" fillId="3" borderId="15" xfId="5" applyFont="1" applyFill="1" applyBorder="1" applyAlignment="1">
      <alignment horizontal="left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7" xfId="5" applyFont="1" applyFill="1" applyBorder="1" applyAlignment="1">
      <alignment horizontal="left" vertical="center" wrapText="1"/>
    </xf>
    <xf numFmtId="0" fontId="20" fillId="2" borderId="1" xfId="5" applyFont="1" applyFill="1" applyBorder="1" applyAlignment="1">
      <alignment horizontal="left" vertical="center" wrapText="1"/>
    </xf>
    <xf numFmtId="0" fontId="25" fillId="2" borderId="1" xfId="5" applyFont="1" applyFill="1" applyBorder="1" applyAlignment="1">
      <alignment horizontal="left" vertical="center" wrapText="1"/>
    </xf>
    <xf numFmtId="3" fontId="20" fillId="2" borderId="0" xfId="5" applyNumberFormat="1" applyFont="1" applyFill="1" applyAlignment="1">
      <alignment horizontal="left" wrapText="1"/>
    </xf>
    <xf numFmtId="165" fontId="25" fillId="2" borderId="1" xfId="5" applyNumberFormat="1" applyFont="1" applyFill="1" applyBorder="1" applyAlignment="1">
      <alignment horizontal="left" vertical="center" wrapText="1"/>
    </xf>
    <xf numFmtId="0" fontId="20" fillId="35" borderId="14" xfId="5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6" fillId="2" borderId="0" xfId="7" applyFont="1" applyFill="1" applyAlignment="1">
      <alignment horizontal="left" vertical="center"/>
    </xf>
    <xf numFmtId="0" fontId="25" fillId="2" borderId="1" xfId="5" applyFont="1" applyFill="1" applyBorder="1" applyAlignment="1">
      <alignment vertical="center" wrapText="1"/>
    </xf>
    <xf numFmtId="0" fontId="20" fillId="35" borderId="2" xfId="5" applyFont="1" applyFill="1" applyBorder="1" applyAlignment="1">
      <alignment horizontal="center" vertical="center" wrapText="1"/>
    </xf>
    <xf numFmtId="0" fontId="20" fillId="35" borderId="18" xfId="5" applyFont="1" applyFill="1" applyBorder="1" applyAlignment="1">
      <alignment horizontal="center" vertical="center" wrapText="1"/>
    </xf>
    <xf numFmtId="0" fontId="24" fillId="2" borderId="0" xfId="7" applyFont="1" applyFill="1" applyAlignment="1">
      <alignment horizontal="left" vertical="center"/>
    </xf>
    <xf numFmtId="0" fontId="20" fillId="3" borderId="1" xfId="5" applyFont="1" applyFill="1" applyBorder="1" applyAlignment="1">
      <alignment horizontal="lef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6" fillId="2" borderId="2" xfId="4" applyFont="1" applyFill="1" applyBorder="1" applyAlignment="1">
      <alignment horizontal="left" vertical="center"/>
    </xf>
    <xf numFmtId="0" fontId="15" fillId="2" borderId="0" xfId="0" applyFont="1" applyFill="1" applyAlignment="1">
      <alignment horizontal="justify" vertical="justify" wrapText="1"/>
    </xf>
  </cellXfs>
  <cellStyles count="124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heck Cell" xfId="27" builtinId="23" customBuiltin="1"/>
    <cellStyle name="Comma" xfId="11" builtinId="3"/>
    <cellStyle name="Comma 10" xfId="6"/>
    <cellStyle name="Comma 11" xfId="121"/>
    <cellStyle name="Comma 12" xfId="123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topLeftCell="A10" zoomScale="60" zoomScaleNormal="60" workbookViewId="0">
      <selection activeCell="F18" sqref="F18:G36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46.425781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12.28515625" style="1" bestFit="1" customWidth="1"/>
    <col min="9" max="9" width="14.85546875" style="1" bestFit="1" customWidth="1"/>
    <col min="10" max="10" width="14.7109375" style="66" bestFit="1" customWidth="1"/>
    <col min="11" max="11" width="16.5703125" style="66" bestFit="1" customWidth="1"/>
    <col min="12" max="16384" width="9.42578125" style="1"/>
  </cols>
  <sheetData>
    <row r="1" spans="1:8" ht="34.700000000000003" customHeight="1">
      <c r="A1" s="88" t="s">
        <v>9</v>
      </c>
      <c r="B1" s="88"/>
      <c r="C1" s="88"/>
      <c r="D1" s="88"/>
      <c r="E1" s="88"/>
      <c r="F1" s="88"/>
      <c r="G1" s="88"/>
    </row>
    <row r="2" spans="1:8" ht="43.5" customHeight="1">
      <c r="A2" s="89" t="s">
        <v>62</v>
      </c>
      <c r="B2" s="89"/>
      <c r="C2" s="89"/>
      <c r="D2" s="89"/>
      <c r="E2" s="89"/>
      <c r="F2" s="89"/>
      <c r="G2" s="89"/>
    </row>
    <row r="3" spans="1:8" ht="0.6" customHeight="1">
      <c r="G3" s="2"/>
    </row>
    <row r="4" spans="1:8" ht="38.25" customHeight="1">
      <c r="A4" s="90" t="s">
        <v>10</v>
      </c>
      <c r="B4" s="90"/>
      <c r="C4" s="90"/>
      <c r="D4" s="90"/>
      <c r="E4" s="90"/>
      <c r="F4" s="90"/>
      <c r="G4" s="90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6">
        <v>1</v>
      </c>
      <c r="B6" s="7"/>
      <c r="C6" s="8" t="s">
        <v>11</v>
      </c>
      <c r="D6" s="91" t="s">
        <v>54</v>
      </c>
      <c r="E6" s="91"/>
      <c r="F6" s="91"/>
      <c r="G6" s="91"/>
    </row>
    <row r="7" spans="1:8" ht="35.25" customHeight="1">
      <c r="A7" s="9">
        <v>2</v>
      </c>
      <c r="B7" s="10"/>
      <c r="C7" s="11" t="s">
        <v>12</v>
      </c>
      <c r="D7" s="92" t="s">
        <v>63</v>
      </c>
      <c r="E7" s="92"/>
      <c r="F7" s="92"/>
      <c r="G7" s="92"/>
    </row>
    <row r="8" spans="1:8" ht="35.25" customHeight="1">
      <c r="A8" s="9">
        <v>3</v>
      </c>
      <c r="B8" s="10"/>
      <c r="C8" s="11" t="s">
        <v>13</v>
      </c>
      <c r="D8" s="98" t="s">
        <v>55</v>
      </c>
      <c r="E8" s="98"/>
      <c r="F8" s="98"/>
      <c r="G8" s="12"/>
    </row>
    <row r="9" spans="1:8" ht="19.350000000000001" customHeight="1">
      <c r="A9" s="9">
        <v>4</v>
      </c>
      <c r="B9" s="10"/>
      <c r="C9" s="13" t="s">
        <v>14</v>
      </c>
      <c r="D9" s="14" t="str">
        <f>"Từ ngày "&amp;DAY(H15)&amp;" tháng "&amp;MONTH(H15)&amp;" năm "&amp;YEAR(H15)&amp;" tới ngày "&amp;DAY(F15)&amp;" tháng "&amp; MONTH(F15)&amp;" năm "&amp;YEAR(F15)</f>
        <v>Từ ngày 25 tháng 2 năm 2025 tới ngày 3 tháng 3 năm 2025</v>
      </c>
      <c r="E9" s="14"/>
      <c r="F9" s="15"/>
      <c r="G9" s="16"/>
    </row>
    <row r="10" spans="1:8" ht="32.25" customHeight="1">
      <c r="A10" s="17"/>
      <c r="B10" s="10"/>
      <c r="C10" s="18" t="s">
        <v>15</v>
      </c>
      <c r="D10" s="68" t="str">
        <f>"From "&amp;DAY(H15)&amp;"/"&amp;MONTH(H15)&amp;"/"&amp;YEAR(G15)&amp;" to "&amp;DAY(F15)&amp;"/"&amp;MONTH(F15)&amp;"/"&amp;YEAR(F15)</f>
        <v>From 25/2/2025 to 3/3/2025</v>
      </c>
      <c r="E10" s="19"/>
      <c r="F10" s="20"/>
      <c r="G10" s="12"/>
    </row>
    <row r="11" spans="1:8" ht="19.5" customHeight="1">
      <c r="A11" s="17">
        <v>5</v>
      </c>
      <c r="B11" s="10"/>
      <c r="C11" s="13" t="s">
        <v>0</v>
      </c>
      <c r="D11" s="21" t="str">
        <f>"Ngày "&amp; DAY(F15+1)&amp; " tháng "&amp;MONTH(F15)&amp;" năm "&amp;YEAR(F15)</f>
        <v>Ngày 4 tháng 3 năm 2025</v>
      </c>
      <c r="E11" s="21"/>
      <c r="F11" s="20"/>
      <c r="G11" s="12"/>
    </row>
    <row r="12" spans="1:8" ht="19.5" customHeight="1">
      <c r="A12" s="22"/>
      <c r="B12" s="10"/>
      <c r="C12" s="18" t="s">
        <v>1</v>
      </c>
      <c r="D12" s="23">
        <f>F15+1</f>
        <v>45720</v>
      </c>
      <c r="E12" s="19"/>
      <c r="F12" s="20"/>
      <c r="G12" s="12"/>
    </row>
    <row r="13" spans="1:8" ht="14.25" customHeight="1">
      <c r="A13" s="10"/>
      <c r="B13" s="10"/>
      <c r="C13" s="12"/>
      <c r="D13" s="12"/>
      <c r="E13" s="12"/>
      <c r="F13" s="12"/>
      <c r="G13" s="24" t="s">
        <v>16</v>
      </c>
    </row>
    <row r="14" spans="1:8" ht="42.75" customHeight="1">
      <c r="A14" s="100" t="s">
        <v>17</v>
      </c>
      <c r="B14" s="100" t="s">
        <v>18</v>
      </c>
      <c r="C14" s="104"/>
      <c r="D14" s="105"/>
      <c r="E14" s="100" t="s">
        <v>2</v>
      </c>
      <c r="F14" s="81" t="s">
        <v>59</v>
      </c>
      <c r="G14" s="82" t="s">
        <v>59</v>
      </c>
    </row>
    <row r="15" spans="1:8" ht="20.25" customHeight="1">
      <c r="A15" s="101"/>
      <c r="B15" s="83"/>
      <c r="C15" s="84"/>
      <c r="D15" s="85"/>
      <c r="E15" s="101"/>
      <c r="F15" s="86">
        <f>G15+7</f>
        <v>45719</v>
      </c>
      <c r="G15" s="87">
        <v>45712</v>
      </c>
      <c r="H15" s="70">
        <f>G15+1</f>
        <v>45713</v>
      </c>
    </row>
    <row r="16" spans="1:8" ht="36.6" customHeight="1">
      <c r="A16" s="25" t="s">
        <v>3</v>
      </c>
      <c r="B16" s="93" t="s">
        <v>19</v>
      </c>
      <c r="C16" s="94"/>
      <c r="D16" s="95"/>
      <c r="E16" s="25"/>
      <c r="F16" s="67"/>
      <c r="G16" s="67"/>
    </row>
    <row r="17" spans="1:8" ht="35.450000000000003" customHeight="1">
      <c r="A17" s="26" t="s">
        <v>20</v>
      </c>
      <c r="B17" s="96" t="s">
        <v>21</v>
      </c>
      <c r="C17" s="96"/>
      <c r="D17" s="96"/>
      <c r="E17" s="26"/>
      <c r="F17" s="27"/>
      <c r="G17" s="27"/>
    </row>
    <row r="18" spans="1:8" ht="20.25" customHeight="1">
      <c r="A18" s="28" t="s">
        <v>22</v>
      </c>
      <c r="B18" s="62"/>
      <c r="C18" s="103" t="s">
        <v>23</v>
      </c>
      <c r="D18" s="103"/>
      <c r="E18" s="29"/>
      <c r="F18" s="30">
        <v>399811611746</v>
      </c>
      <c r="G18" s="30">
        <v>398722628591</v>
      </c>
      <c r="H18" s="73"/>
    </row>
    <row r="19" spans="1:8" ht="35.1" customHeight="1">
      <c r="A19" s="28" t="s">
        <v>24</v>
      </c>
      <c r="B19" s="62"/>
      <c r="C19" s="103" t="s">
        <v>25</v>
      </c>
      <c r="D19" s="103"/>
      <c r="E19" s="29"/>
      <c r="F19" s="30" t="s">
        <v>65</v>
      </c>
      <c r="G19" s="30"/>
      <c r="H19" s="73"/>
    </row>
    <row r="20" spans="1:8" ht="20.25" customHeight="1">
      <c r="A20" s="28" t="s">
        <v>26</v>
      </c>
      <c r="B20" s="62"/>
      <c r="C20" s="103" t="s">
        <v>27</v>
      </c>
      <c r="D20" s="103"/>
      <c r="E20" s="29"/>
      <c r="F20" s="31">
        <v>12577.66</v>
      </c>
      <c r="G20" s="31">
        <v>12559.62</v>
      </c>
      <c r="H20" s="73"/>
    </row>
    <row r="21" spans="1:8" ht="38.450000000000003" customHeight="1">
      <c r="A21" s="26" t="s">
        <v>28</v>
      </c>
      <c r="B21" s="96" t="s">
        <v>29</v>
      </c>
      <c r="C21" s="96"/>
      <c r="D21" s="96"/>
      <c r="E21" s="26"/>
      <c r="F21" s="32" t="s">
        <v>65</v>
      </c>
      <c r="G21" s="32"/>
      <c r="H21" s="73"/>
    </row>
    <row r="22" spans="1:8" ht="20.25" customHeight="1">
      <c r="A22" s="28" t="s">
        <v>30</v>
      </c>
      <c r="B22" s="62"/>
      <c r="C22" s="97" t="s">
        <v>23</v>
      </c>
      <c r="D22" s="97"/>
      <c r="E22" s="29"/>
      <c r="F22" s="30">
        <v>399380377378</v>
      </c>
      <c r="G22" s="30">
        <v>399811611746</v>
      </c>
      <c r="H22" s="73"/>
    </row>
    <row r="23" spans="1:8" ht="39.950000000000003" customHeight="1">
      <c r="A23" s="28" t="s">
        <v>31</v>
      </c>
      <c r="B23" s="62"/>
      <c r="C23" s="97" t="s">
        <v>25</v>
      </c>
      <c r="D23" s="97"/>
      <c r="E23" s="29"/>
      <c r="F23" s="30" t="s">
        <v>65</v>
      </c>
      <c r="G23" s="30"/>
      <c r="H23" s="73"/>
    </row>
    <row r="24" spans="1:8" ht="20.25" customHeight="1">
      <c r="A24" s="28" t="s">
        <v>32</v>
      </c>
      <c r="B24" s="62"/>
      <c r="C24" s="97" t="s">
        <v>27</v>
      </c>
      <c r="D24" s="97"/>
      <c r="E24" s="29"/>
      <c r="F24" s="31">
        <v>12563.38</v>
      </c>
      <c r="G24" s="31">
        <v>12577.66</v>
      </c>
      <c r="H24" s="73"/>
    </row>
    <row r="25" spans="1:8" ht="38.450000000000003" customHeight="1">
      <c r="A25" s="26" t="s">
        <v>33</v>
      </c>
      <c r="B25" s="96" t="s">
        <v>34</v>
      </c>
      <c r="C25" s="96"/>
      <c r="D25" s="96"/>
      <c r="E25" s="26"/>
      <c r="F25" s="33">
        <v>-431234368</v>
      </c>
      <c r="G25" s="33">
        <v>1088983155</v>
      </c>
      <c r="H25" s="73"/>
    </row>
    <row r="26" spans="1:8" ht="39" customHeight="1">
      <c r="A26" s="29" t="s">
        <v>35</v>
      </c>
      <c r="B26" s="63"/>
      <c r="C26" s="103" t="s">
        <v>36</v>
      </c>
      <c r="D26" s="103"/>
      <c r="E26" s="28"/>
      <c r="F26" s="57">
        <v>-453874934</v>
      </c>
      <c r="G26" s="57">
        <v>574234353</v>
      </c>
      <c r="H26" s="73"/>
    </row>
    <row r="27" spans="1:8" ht="48.75" customHeight="1">
      <c r="A27" s="29" t="s">
        <v>37</v>
      </c>
      <c r="B27" s="63"/>
      <c r="C27" s="97" t="s">
        <v>38</v>
      </c>
      <c r="D27" s="97"/>
      <c r="E27" s="28"/>
      <c r="F27" s="30">
        <v>22640566</v>
      </c>
      <c r="G27" s="30">
        <v>514748802</v>
      </c>
      <c r="H27" s="73"/>
    </row>
    <row r="28" spans="1:8" ht="35.450000000000003" customHeight="1">
      <c r="A28" s="29" t="s">
        <v>39</v>
      </c>
      <c r="B28" s="63"/>
      <c r="C28" s="97" t="s">
        <v>40</v>
      </c>
      <c r="D28" s="97"/>
      <c r="E28" s="29"/>
      <c r="F28" s="34" t="s">
        <v>65</v>
      </c>
      <c r="G28" s="34"/>
      <c r="H28" s="73"/>
    </row>
    <row r="29" spans="1:8" ht="52.5" customHeight="1">
      <c r="A29" s="26" t="s">
        <v>41</v>
      </c>
      <c r="B29" s="96" t="s">
        <v>42</v>
      </c>
      <c r="C29" s="96"/>
      <c r="D29" s="96"/>
      <c r="E29" s="35"/>
      <c r="F29" s="78">
        <v>-14.28</v>
      </c>
      <c r="G29" s="71">
        <v>18.04</v>
      </c>
      <c r="H29" s="73"/>
    </row>
    <row r="30" spans="1:8" ht="34.5" customHeight="1">
      <c r="A30" s="26" t="s">
        <v>43</v>
      </c>
      <c r="B30" s="96" t="s">
        <v>56</v>
      </c>
      <c r="C30" s="96"/>
      <c r="D30" s="96"/>
      <c r="E30" s="26"/>
      <c r="F30" s="36" t="s">
        <v>65</v>
      </c>
      <c r="G30" s="36"/>
      <c r="H30" s="73"/>
    </row>
    <row r="31" spans="1:8" ht="18" customHeight="1">
      <c r="A31" s="28" t="s">
        <v>44</v>
      </c>
      <c r="B31" s="64"/>
      <c r="C31" s="97" t="s">
        <v>45</v>
      </c>
      <c r="D31" s="97"/>
      <c r="E31" s="29"/>
      <c r="F31" s="79">
        <v>12611.83</v>
      </c>
      <c r="G31" s="31">
        <v>12611.83</v>
      </c>
      <c r="H31" s="73"/>
    </row>
    <row r="32" spans="1:8" ht="19.5" customHeight="1">
      <c r="A32" s="28" t="s">
        <v>46</v>
      </c>
      <c r="B32" s="64"/>
      <c r="C32" s="97" t="s">
        <v>47</v>
      </c>
      <c r="D32" s="97"/>
      <c r="E32" s="29"/>
      <c r="F32" s="31">
        <v>11818.49</v>
      </c>
      <c r="G32" s="31">
        <v>11762.1</v>
      </c>
      <c r="H32" s="73"/>
    </row>
    <row r="33" spans="1:11" ht="32.25" customHeight="1">
      <c r="A33" s="37">
        <v>6</v>
      </c>
      <c r="B33" s="96" t="s">
        <v>48</v>
      </c>
      <c r="C33" s="96"/>
      <c r="D33" s="96"/>
      <c r="E33" s="35"/>
      <c r="F33" s="38"/>
      <c r="G33" s="38"/>
      <c r="J33" s="66" t="s">
        <v>57</v>
      </c>
      <c r="K33" s="66" t="s">
        <v>58</v>
      </c>
    </row>
    <row r="34" spans="1:11" ht="33.6" customHeight="1">
      <c r="A34" s="39">
        <v>6.1</v>
      </c>
      <c r="B34" s="65"/>
      <c r="C34" s="99" t="s">
        <v>49</v>
      </c>
      <c r="D34" s="99"/>
      <c r="E34" s="29"/>
      <c r="F34" s="31">
        <f>J34+K34</f>
        <v>30420247.169999998</v>
      </c>
      <c r="G34" s="31">
        <v>30420247.169999998</v>
      </c>
      <c r="J34" s="66">
        <v>1835254.31</v>
      </c>
      <c r="K34" s="74">
        <v>28584992.859999999</v>
      </c>
    </row>
    <row r="35" spans="1:11" ht="31.5" customHeight="1">
      <c r="A35" s="39">
        <v>6.2</v>
      </c>
      <c r="B35" s="65"/>
      <c r="C35" s="99" t="s">
        <v>50</v>
      </c>
      <c r="D35" s="99"/>
      <c r="E35" s="29"/>
      <c r="F35" s="30">
        <f>F34*F24</f>
        <v>382181124890.63452</v>
      </c>
      <c r="G35" s="30">
        <v>382615526020.22217</v>
      </c>
      <c r="J35" s="76"/>
      <c r="K35" s="77"/>
    </row>
    <row r="36" spans="1:11" ht="34.5" customHeight="1">
      <c r="A36" s="39">
        <v>6.3</v>
      </c>
      <c r="B36" s="65"/>
      <c r="C36" s="99" t="s">
        <v>51</v>
      </c>
      <c r="D36" s="99"/>
      <c r="E36" s="29"/>
      <c r="F36" s="40">
        <f>F35/F22</f>
        <v>0.95693515890720149</v>
      </c>
      <c r="G36" s="40">
        <v>0.95698952901672474</v>
      </c>
    </row>
    <row r="37" spans="1:11" ht="32.25" customHeight="1">
      <c r="A37" s="25" t="s">
        <v>4</v>
      </c>
      <c r="B37" s="107" t="s">
        <v>52</v>
      </c>
      <c r="C37" s="107"/>
      <c r="D37" s="107"/>
      <c r="E37" s="25"/>
      <c r="F37" s="41"/>
      <c r="G37" s="41"/>
      <c r="I37" s="69"/>
    </row>
    <row r="38" spans="1:11" ht="6.75" customHeight="1">
      <c r="A38" s="42"/>
      <c r="B38" s="43"/>
      <c r="C38" s="43"/>
      <c r="D38" s="43"/>
      <c r="E38" s="42"/>
      <c r="F38" s="44"/>
      <c r="G38" s="44"/>
    </row>
    <row r="39" spans="1:11" ht="17.45" customHeight="1">
      <c r="A39" s="113"/>
      <c r="B39" s="113"/>
      <c r="C39" s="113"/>
      <c r="D39" s="113"/>
      <c r="E39" s="113"/>
      <c r="F39" s="113"/>
      <c r="G39" s="113"/>
    </row>
    <row r="40" spans="1:11" ht="15" customHeight="1">
      <c r="A40" s="42"/>
      <c r="B40" s="43"/>
      <c r="C40" s="43"/>
      <c r="D40" s="43"/>
      <c r="E40" s="42"/>
      <c r="F40" s="44"/>
      <c r="G40" s="44"/>
    </row>
    <row r="41" spans="1:11" ht="15" customHeight="1">
      <c r="A41" s="108" t="s">
        <v>5</v>
      </c>
      <c r="B41" s="108"/>
      <c r="C41" s="108"/>
      <c r="D41" s="59"/>
      <c r="E41" s="59"/>
      <c r="F41" s="109" t="s">
        <v>53</v>
      </c>
      <c r="G41" s="109"/>
    </row>
    <row r="42" spans="1:11" ht="15" customHeight="1">
      <c r="A42" s="110" t="s">
        <v>6</v>
      </c>
      <c r="B42" s="110"/>
      <c r="C42" s="110"/>
      <c r="D42" s="61"/>
      <c r="E42" s="61"/>
      <c r="F42" s="111" t="s">
        <v>7</v>
      </c>
      <c r="G42" s="111"/>
    </row>
    <row r="43" spans="1:11" ht="9.75" customHeight="1">
      <c r="A43" s="60"/>
      <c r="B43" s="60"/>
      <c r="C43" s="60"/>
      <c r="D43" s="61"/>
      <c r="E43" s="61"/>
      <c r="F43" s="61"/>
      <c r="G43" s="61"/>
    </row>
    <row r="44" spans="1:11" ht="9.75" customHeight="1">
      <c r="A44" s="60"/>
      <c r="B44" s="60"/>
      <c r="C44" s="60"/>
      <c r="D44" s="61"/>
      <c r="E44" s="61"/>
      <c r="F44" s="61"/>
      <c r="G44" s="61"/>
    </row>
    <row r="45" spans="1:11" ht="15" customHeight="1">
      <c r="A45" s="60"/>
      <c r="B45" s="60"/>
      <c r="C45" s="60"/>
      <c r="D45" s="61"/>
      <c r="E45" s="61"/>
      <c r="F45" s="61"/>
      <c r="G45" s="61"/>
    </row>
    <row r="46" spans="1:11" ht="15.75">
      <c r="A46" s="60"/>
      <c r="B46" s="60"/>
      <c r="C46" s="60"/>
      <c r="D46" s="45"/>
      <c r="E46" s="45"/>
      <c r="F46" s="46"/>
      <c r="G46" s="45"/>
    </row>
    <row r="47" spans="1:11" ht="15.75">
      <c r="A47" s="80"/>
      <c r="B47" s="80"/>
      <c r="C47" s="80"/>
      <c r="D47" s="45"/>
      <c r="E47" s="45"/>
      <c r="F47" s="46"/>
      <c r="G47" s="45"/>
    </row>
    <row r="48" spans="1:11" ht="15.75">
      <c r="A48" s="80"/>
      <c r="B48" s="80"/>
      <c r="C48" s="80"/>
      <c r="D48" s="45"/>
      <c r="E48" s="45"/>
      <c r="F48" s="46"/>
      <c r="G48" s="45"/>
    </row>
    <row r="49" spans="1:7" ht="15.75">
      <c r="A49" s="80"/>
      <c r="B49" s="80"/>
      <c r="C49" s="80"/>
      <c r="D49" s="45"/>
      <c r="E49" s="45"/>
      <c r="F49" s="46"/>
      <c r="G49" s="45"/>
    </row>
    <row r="50" spans="1:7" ht="15.75">
      <c r="A50" s="80"/>
      <c r="B50" s="80"/>
      <c r="C50" s="80"/>
      <c r="D50" s="45"/>
      <c r="E50" s="45"/>
      <c r="F50" s="46"/>
      <c r="G50" s="45"/>
    </row>
    <row r="51" spans="1:7" ht="15.75">
      <c r="A51" s="60"/>
      <c r="B51" s="60"/>
      <c r="C51" s="60"/>
      <c r="D51" s="45"/>
      <c r="E51" s="45"/>
      <c r="F51" s="46"/>
      <c r="G51" s="45"/>
    </row>
    <row r="52" spans="1:7" ht="15.75">
      <c r="A52" s="75"/>
      <c r="B52" s="75"/>
      <c r="C52" s="75"/>
      <c r="D52" s="45"/>
      <c r="E52" s="45"/>
      <c r="F52" s="46"/>
      <c r="G52" s="45"/>
    </row>
    <row r="53" spans="1:7" ht="15.75">
      <c r="A53" s="75"/>
      <c r="B53" s="75"/>
      <c r="C53" s="75"/>
      <c r="D53" s="45"/>
      <c r="E53" s="45"/>
      <c r="F53" s="46"/>
      <c r="G53" s="45"/>
    </row>
    <row r="54" spans="1:7" ht="15.75">
      <c r="A54" s="60"/>
      <c r="B54" s="60"/>
      <c r="C54" s="60"/>
      <c r="D54" s="45"/>
      <c r="E54" s="45"/>
      <c r="F54" s="46"/>
      <c r="G54" s="45"/>
    </row>
    <row r="55" spans="1:7" ht="15.75">
      <c r="A55" s="58"/>
      <c r="B55" s="58"/>
      <c r="C55" s="58"/>
      <c r="D55" s="47"/>
      <c r="E55" s="47"/>
      <c r="F55" s="48"/>
      <c r="G55" s="49"/>
    </row>
    <row r="56" spans="1:7" ht="15.75">
      <c r="A56" s="58"/>
      <c r="B56" s="58"/>
      <c r="C56" s="58"/>
      <c r="D56" s="50"/>
      <c r="E56" s="50"/>
      <c r="F56" s="48"/>
      <c r="G56" s="51"/>
    </row>
    <row r="57" spans="1:7" ht="15.75">
      <c r="A57" s="112" t="s">
        <v>64</v>
      </c>
      <c r="B57" s="112"/>
      <c r="C57" s="112"/>
      <c r="D57" s="50"/>
      <c r="E57" s="50"/>
      <c r="F57" s="112" t="s">
        <v>8</v>
      </c>
      <c r="G57" s="112"/>
    </row>
    <row r="58" spans="1:7" ht="15.75" customHeight="1">
      <c r="A58" s="72" t="s">
        <v>60</v>
      </c>
      <c r="B58" s="52"/>
      <c r="C58" s="53"/>
      <c r="D58" s="54"/>
      <c r="E58" s="50"/>
      <c r="F58" s="102"/>
      <c r="G58" s="102"/>
    </row>
    <row r="59" spans="1:7" ht="18.75" customHeight="1">
      <c r="A59" s="55" t="s">
        <v>61</v>
      </c>
      <c r="B59" s="56"/>
      <c r="C59" s="56"/>
      <c r="D59" s="55"/>
      <c r="E59" s="55"/>
      <c r="F59" s="106"/>
      <c r="G59" s="106"/>
    </row>
  </sheetData>
  <mergeCells count="40"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A1:G1"/>
    <mergeCell ref="A2:G2"/>
    <mergeCell ref="A4:G4"/>
    <mergeCell ref="D6:G6"/>
    <mergeCell ref="D7:G7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5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b144c38cc1e24eeaa404b3d6596a0f82.psdsxs" Id="R5d3112d7953e4da8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CG14zMdxr48lA0FuWMIBsnJcimU3qxEJcXUgLT0njJA=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0ikUQYSXHYuDttsE0scqLlBSlMlNFcUwf/he8hGAFoA=</DigestValue>
    </Reference>
  </SignedInfo>
  <SignatureValue>j7ZGkIQ07AbNfD6QddKaGkqV/UcqFSN/W3pZIcYkYIVUq85q/9IWGluRIzK5F0HCzjilmEAbf0I4
mRH5NC6T+O9ztBChymbcSDu0S4JSFTxoDcA+117lMbonh6HXcMqOcJGBxcK8rHQHqQiT0pRyHp5i
ko8Uc1STiO9VofRoMuLTgiGQYytmx5lJx23AlKZrvrxK7JQxcnDVaw0rHo9c5MIeuNpUkoN5PEOw
t0oCLJBUdDbm7HriovrEmcKHEKGwe+Meh8CYmY56ExsSN8SOeFzereUv+xHGZ19x67FjnOcOyunv
G88pII6CzfdDBoNohOll1JJ6ZdlzZHlt+tKchw==</SignatureValue>
  <KeyInfo>
    <X509Data>
      <X509Certificate>MIIFkDCCBHigAwIBAgIQVAEBAVgCX9gpWjqeRKe/4zANBgkqhkiG9w0BAQsFADBcMQswCQYDVQQGEwJWTjEzMDEGA1UECgwqVklFVE5BTSBQT1NUUyBBTkQgVEVMRUNPTU1VTklDQVRJT05TIEdST1VQMRgwFgYDVQQDDA9WTlBULUNBIFNIQS0yNTYwHhcNMjQwNjI1MTE0ODAwWhcNMjUwNzI4MTEwOTQ3WjCB1DELMAkGA1UEBhMCVk4xEjAQBgNVBAgMCUjDgCBO4buYSTEcMBoGA1UEBwwTUXXhuq1uIEhvw6BuIEtp4bq/bTFvMG0GA1UEAwxmTkfDgk4gSMOATkcgVEjGr8agTkcgTeG6oEkgQ+G7lCBQSOG6pk4gxJDhuqZVIFTGryBWw4AgUEjDgVQgVFJJ4buCTiBWSeG7hlQgTkFNIC0gQ0hJIE5Iw4FOSCBIw4AgVEjDgE5IMSIwIAYKCZImiZPyLGQBAQwSTVNUOjAxMDAxNTA2MTktMDczMIIBIjANBgkqhkiG9w0BAQEFAAOCAQ8AMIIBCgKCAQEAzPBjTuh7+BTxkrDN/2zwkQHXQAFeOVNjE8VqMNDlNL7/mx2rfZyhI88eBPHVYF0nMwMzm/sVNmsAfgxdtyV86zhodk1M4NtlaSRaKPpg1YRA1OQMYrdBmB19SJjlYUMGiwRTVDtnQgHDBjke6kMn6R+yjH3Qhhrsc4Lcm/rkojZc+aZYhIeOdf3TBXAvNpoRzL9KCQZdTTlDiPEbzqNSxaPlyYr20/q8IfdHTetyWoMRZ29FCZARWQKniRoLUsxeY8Gb8xS96uyxEGgmq3UhUnDK1DcdZDnXHhA0VUEPERXVtWcVjAL5qD7+X5H5JQN0H7nt8AmU0p+4w9V/TDG9RwIDAQABo4IB0zCCAc8wfgYIKwYBBQUHAQEEcjBwMDkGCCsGAQUFBzAChi1odHRwOi8vcHViLnZucHQtY2Eudm4vY2VydHMvdm5wdGNhLXNoYTI1Ni5jZXIwMwYIKwYBBQUHMAGGJ2h0dHA6Ly9vY3NwLXNoYTI1Ni52bnB0LWNhLnZuL3Jlc3BvbmRlcjAdBgNVHQ4EFgQU5W1PYLzQs2cnd1uVozHwKEarZGIwDAYDVR0TAQH/BAIwADAfBgNVHSMEGDAWgBS2TWtr1qadNO0yOexCVKy+MmPYcTBoBgNVHSAEYTBfMF0GDisGAQQBge0DAQEDAQEBMEswIgYIKwYBBQUHAgIwFh4UAE8ASQBEAC0AUwBUAC0AMgAuADAwJQYIKwYBBQUHAgEWGWh0dHA6Ly9wdWIudm5wdC1jYS52bi9ycGEwPwYDVR0fBDgwNjA0oDKgMIYuaHR0cDovL2NybC1zaGEyNTYudm5wdC1jYS52bi92bnB0Y2Etc2hhMjU2LmNybDAOBgNVHQ8BAf8EBAMCBPAwIAYDVR0lBBkwFwYKKwYBBAGCNwoDDAYJKoZIhvcvAQEFMCIGA1UdEQQbMBmBF25ndXllbmFuaC5sdGRAZ21haWwuY29tMA0GCSqGSIb3DQEBCwUAA4IBAQB1W+KOUqmPseEp3Irlyif01QEnwWiTZXfYpiQscicQPdmmiiGUJWCewiYlGDS+raL9Rg4QxRDc6sr+TsTKBzb+c5XzdlR356reycJpNQPZ/lj9XF8ocfSVGXbWOjRvlf9j65kVAPFXnQAtD5rQgTkAlCbE/qWrg9+VU3rcTdx0OfrjSh1QzEYxs1O92SYJf1tkWTa2ABUJbksG5xz+HUTtU5L2I3U7f2gNB1ODHyZX8DLMDXTjb+O1GdO2Ec3UxNyEuhhajvTPtGPAfXWGjwGOykrvslELVr7EC3NrNOKruleWb1TyxtglH/CS43wyXWKlXaQaMsBHpU9QB+jGi0r+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</Transform>
          <Transform Algorithm="http://www.w3.org/TR/2001/REC-xml-c14n-20010315"/>
        </Transforms>
        <DigestMethod Algorithm="http://www.w3.org/2001/04/xmlenc#sha256"/>
        <DigestValue>APL8YGyf5CzBV49B1EXxRR6G42iDXj/zddEoULmhylU=</DigestValue>
      </Reference>
      <Reference URI="/xl/calcChain.xml?ContentType=application/vnd.openxmlformats-officedocument.spreadsheetml.calcChain+xml">
        <DigestMethod Algorithm="http://www.w3.org/2001/04/xmlenc#sha256"/>
        <DigestValue>hsTtPAU/0uVesOgtNW/emlXykFbGGji+ol9D82Wn1mI=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mk5glq/wgXMT4Ixq5YT4sQkH443xW/c9d1yC56mSfp4=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NkqwkNEOfHwAnRgoftBSQ2Cqv0lujnVhcXgehJBkMIE=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3GSSRPllKA51oNAkOkTk/B3piKHcPygnYMnIvMf8nxY=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a9WOgv2ciZRBt6aqGUigLof+LUHa0yL/W4MaH5/UOd4=</DigestValue>
      </Reference>
      <Reference URI="/xl/externalLinks/externalLink2.xml?ContentType=application/vnd.openxmlformats-officedocument.spreadsheetml.externalLink+xml">
        <DigestMethod Algorithm="http://www.w3.org/2001/04/xmlenc#sha256"/>
        <DigestValue>HheCtSa4V3daH3dutG5J9rAdiwMnHyopeg0Q/gY3FIs=</DigestValue>
      </Reference>
      <Reference URI="/xl/media/image1.png?ContentType=image/png">
        <DigestMethod Algorithm="http://www.w3.org/2001/04/xmlenc#sha256"/>
        <DigestValue>nm7L/P9WE9GNscuDnBKAar5SNauglawjFq/j/r/Q3Y0=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US38MW0qHuf5gjhQtJCYduyIwCAt+XnfQ6P0vaOUo0o=</DigestValue>
      </Reference>
      <Reference URI="/xl/sharedStrings.xml?ContentType=application/vnd.openxmlformats-officedocument.spreadsheetml.sharedStrings+xml">
        <DigestMethod Algorithm="http://www.w3.org/2001/04/xmlenc#sha256"/>
        <DigestValue>dRyZkbf7QGsSH3a6bbBxxFYHmGExceitvJLncrgWpOk=</DigestValue>
      </Reference>
      <Reference URI="/xl/styles.xml?ContentType=application/vnd.openxmlformats-officedocument.spreadsheetml.styles+xml">
        <DigestMethod Algorithm="http://www.w3.org/2001/04/xmlenc#sha256"/>
        <DigestValue>mfJ7JzlRdf82HoSKZdRLOdUBsH+4aSnrckqzPNgIIa4=</DigestValue>
      </Reference>
      <Reference URI="/xl/theme/theme1.xml?ContentType=application/vnd.openxmlformats-officedocument.theme+xml">
        <DigestMethod Algorithm="http://www.w3.org/2001/04/xmlenc#sha256"/>
        <DigestValue>61zbtX1AjYjOpp67CFt6sVFeGZR+5h3Zdg04OIMCnG0=</DigestValue>
      </Reference>
      <Reference URI="/xl/workbook.xml?ContentType=application/vnd.openxmlformats-officedocument.spreadsheetml.sheet.main+xml">
        <DigestMethod Algorithm="http://www.w3.org/2001/04/xmlenc#sha256"/>
        <DigestValue>eHjApL9U49tvV5aDT0vLe17QdHEaUpLgWfgynPsxBhM=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sheet1.xml?ContentType=application/vnd.openxmlformats-officedocument.spreadsheetml.worksheet+xml">
        <DigestMethod Algorithm="http://www.w3.org/2001/04/xmlenc#sha256"/>
        <DigestValue>JlQOOOyzxsUBCtGXlFBlwJeg5Xum/h7TQPQn8BBlPRc=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2025-03-04T07:22:27Z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2025-03-04T07:22:27Z</xd:SigningTime>
          <xd:SigningCertificate>
            <xd:Cert>
              <xd:CertDigest>
                <DigestMethod Algorithm="http://www.w3.org/2001/04/xmlenc#sha256"/>
                <DigestValue>Mg9XWoAJ8c9oByC4L1LPPq8thn2NHSmVDGSxewqCFKM=</DigestValue>
              </xd:CertDigest>
              <xd:IssuerSerial>
                <X509IssuerName>CN=VNPT-CA SHA-256, O=VIETNAM POSTS AND TELECOMMUNICATIONS GROUP, C=VN</X509IssuerName>
                <X509SerialNumber>111660364331666785645693031499252088803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Phan Thi Quynh Lan</cp:lastModifiedBy>
  <cp:lastPrinted>2025-02-18T07:37:36Z</cp:lastPrinted>
  <dcterms:created xsi:type="dcterms:W3CDTF">2019-09-12T07:24:11Z</dcterms:created>
  <dcterms:modified xsi:type="dcterms:W3CDTF">2025-03-04T07:14:47Z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