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15195" windowHeight="423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_xlnm.Print_Area" localSheetId="0">'PLXXIV tuan'!$A$1:$G$59</definedName>
    <definedName name="Phulucngay" localSheetId="0" hidden="1">{"'Sheet1'!$L$16"}</definedName>
    <definedName name="Phulucngay" hidden="1">{"'Sheet1'!$L$16"}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TH" localSheetId="0" hidden="1">{"'Sheet1'!$L$16"}</definedName>
    <definedName name="TH" hidden="1">{"'Sheet1'!$L$16"}</definedName>
    <definedName name="Thay" hidden="1">#REF!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D11" i="2" l="1"/>
  <c r="D12" i="2"/>
  <c r="F20" i="2" l="1"/>
  <c r="F18" i="2"/>
  <c r="H15" i="2" l="1"/>
  <c r="F34" i="2" l="1"/>
  <c r="F35" i="2" s="1"/>
  <c r="F36" i="2" s="1"/>
  <c r="F15" i="2" l="1"/>
  <c r="D10" i="2" l="1"/>
  <c r="D9" i="2"/>
</calcChain>
</file>

<file path=xl/sharedStrings.xml><?xml version="1.0" encoding="utf-8"?>
<sst xmlns="http://schemas.openxmlformats.org/spreadsheetml/2006/main" count="79" uniqueCount="66">
  <si>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</si>
  <si>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</si>
  <si>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</si>
  <si>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</si>
  <si>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</si>
  <si>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</si>
  <si>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</si>
  <si>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</si>
  <si>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</si>
  <si>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</si>
  <si>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</si>
  <si>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</si>
  <si>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</si>
  <si>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</si>
  <si>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</si>
  <si>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</si>
  <si>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</si>
  <si>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</si>
  <si>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</si>
  <si>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</si>
  <si>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</si>
  <si>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</si>
  <si>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</si>
  <si>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</si>
  <si>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</si>
  <si>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</si>
  <si>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</si>
  <si>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</si>
  <si>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</si>
  <si>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</si>
  <si>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</si>
  <si>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</si>
  <si>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</si>
  <si>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</si>
  <si>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</si>
  <si>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</si>
  <si>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</si>
  <si>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</si>
  <si>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</si>
  <si>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</si>
  <si>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</si>
  <si>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</si>
  <si>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</si>
  <si>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</si>
  <si>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</si>
  <si>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</si>
  <si>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</si>
  <si>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</si>
  <si>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</si>
  <si>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</si>
  <si>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</si>
  <si>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</si>
  <si>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</si>
  <si>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</si>
  <si>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</si>
  <si>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</si>
  <si>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</si>
  <si>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</si>
  <si>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</si>
  <si>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</si>
  <si>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</si>
  <si>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</si>
  <si>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</si>
  <si>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</si>
  <si>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</si>
  <si>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 xml:space="preserve">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</si>
</sst>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164" fontId="10" fillId="0" borderId="0" applyFont="0" applyFill="0" applyBorder="0" applyAlignment="0" applyProtection="0"/>
    <xf numFmtId="0" fontId="13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43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43" fontId="7" fillId="0" borderId="0" applyFont="0" applyFill="0" applyBorder="0" applyAlignment="0" applyProtection="0"/>
    <xf numFmtId="0" fontId="7" fillId="10" borderId="10" applyNumberFormat="0" applyFont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0" borderId="0"/>
    <xf numFmtId="43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43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164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164" fontId="2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164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164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43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164" fontId="16" fillId="2" borderId="0" xfId="7" applyNumberFormat="1" applyFont="1" applyFill="1"/>
    <xf numFmtId="43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164" fontId="26" fillId="2" borderId="1" xfId="5" applyNumberFormat="1" applyFont="1" applyFill="1" applyBorder="1" applyAlignment="1">
      <alignment horizontal="right" vertical="center" wrapText="1"/>
    </xf>
    <xf numFmtId="164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Check Cell" xfId="27" builtinId="23" customBuiltin="1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13" zoomScale="70" zoomScaleNormal="60" zoomScaleSheetLayoutView="70" workbookViewId="0">
      <selection activeCell="F18" sqref="F18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62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63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25 tháng 3 năm 2025 tới ngày 31 tháng 3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25/3/2025 to 31/3/2025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 tháng 4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45748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1" t="s">
        <v>59</v>
      </c>
      <c r="G14" s="82" t="s">
        <v>59</v>
      </c>
    </row>
    <row r="15" spans="1:8" ht="20.25" customHeight="1">
      <c r="A15" s="101"/>
      <c r="B15" s="83"/>
      <c r="C15" s="84"/>
      <c r="D15" s="85"/>
      <c r="E15" s="101"/>
      <c r="F15" s="86">
        <f>G15+7</f>
        <v>45747</v>
      </c>
      <c r="G15" s="87">
        <v>45740</v>
      </c>
      <c r="H15" s="70">
        <f>G15+1</f>
        <v>45741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3" t="s">
        <v>23</v>
      </c>
      <c r="D18" s="103"/>
      <c r="E18" s="29"/>
      <c r="F18" s="30">
        <f>G22</f>
        <v>403015740790</v>
      </c>
      <c r="G18" s="30">
        <v>400096069308</v>
      </c>
      <c r="H18" s="73"/>
    </row>
    <row r="19" spans="1:8" ht="35.1" customHeight="1">
      <c r="A19" s="28" t="s">
        <v>24</v>
      </c>
      <c r="B19" s="62"/>
      <c r="C19" s="103" t="s">
        <v>25</v>
      </c>
      <c r="D19" s="103"/>
      <c r="E19" s="29"/>
      <c r="F19" s="30" t="s">
        <v>65</v>
      </c>
      <c r="G19" s="30" t="s">
        <v>65</v>
      </c>
      <c r="H19" s="73"/>
    </row>
    <row r="20" spans="1:8" ht="20.25" customHeight="1">
      <c r="A20" s="28" t="s">
        <v>26</v>
      </c>
      <c r="B20" s="62"/>
      <c r="C20" s="103" t="s">
        <v>27</v>
      </c>
      <c r="D20" s="103"/>
      <c r="E20" s="29"/>
      <c r="F20" s="31">
        <f>G24</f>
        <v>12684.15</v>
      </c>
      <c r="G20" s="31">
        <v>12588.84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 t="s">
        <v>65</v>
      </c>
      <c r="G21" s="32" t="s">
        <v>65</v>
      </c>
      <c r="H21" s="73"/>
    </row>
    <row r="22" spans="1:8" ht="20.25" customHeight="1">
      <c r="A22" s="28" t="s">
        <v>30</v>
      </c>
      <c r="B22" s="62"/>
      <c r="C22" s="97" t="s">
        <v>23</v>
      </c>
      <c r="D22" s="97"/>
      <c r="E22" s="29"/>
      <c r="F22" s="30">
        <v>403123770547</v>
      </c>
      <c r="G22" s="30">
        <v>403015740790</v>
      </c>
      <c r="H22" s="73"/>
    </row>
    <row r="23" spans="1:8" ht="39.950000000000003" customHeight="1">
      <c r="A23" s="28" t="s">
        <v>31</v>
      </c>
      <c r="B23" s="62"/>
      <c r="C23" s="97" t="s">
        <v>25</v>
      </c>
      <c r="D23" s="97"/>
      <c r="E23" s="29"/>
      <c r="F23" s="30" t="s">
        <v>65</v>
      </c>
      <c r="G23" s="30" t="s">
        <v>65</v>
      </c>
      <c r="H23" s="73"/>
    </row>
    <row r="24" spans="1:8" ht="20.25" customHeight="1">
      <c r="A24" s="28" t="s">
        <v>32</v>
      </c>
      <c r="B24" s="62"/>
      <c r="C24" s="97" t="s">
        <v>27</v>
      </c>
      <c r="D24" s="97"/>
      <c r="E24" s="29"/>
      <c r="F24" s="31">
        <v>12686.19</v>
      </c>
      <c r="G24" s="31">
        <v>12684.15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108029757</v>
      </c>
      <c r="G25" s="33">
        <v>2919671482</v>
      </c>
      <c r="H25" s="73"/>
    </row>
    <row r="26" spans="1:8" ht="39" customHeight="1">
      <c r="A26" s="29" t="s">
        <v>35</v>
      </c>
      <c r="B26" s="63"/>
      <c r="C26" s="103" t="s">
        <v>36</v>
      </c>
      <c r="D26" s="103"/>
      <c r="E26" s="28"/>
      <c r="F26" s="57">
        <v>64774293</v>
      </c>
      <c r="G26" s="57">
        <v>3028785720</v>
      </c>
      <c r="H26" s="73"/>
    </row>
    <row r="27" spans="1:8" ht="48.75" customHeight="1">
      <c r="A27" s="29" t="s">
        <v>37</v>
      </c>
      <c r="B27" s="63"/>
      <c r="C27" s="97" t="s">
        <v>38</v>
      </c>
      <c r="D27" s="97"/>
      <c r="E27" s="28"/>
      <c r="F27" s="30">
        <v>43255464</v>
      </c>
      <c r="G27" s="30">
        <v>-109114238</v>
      </c>
      <c r="H27" s="73"/>
    </row>
    <row r="28" spans="1:8" ht="35.450000000000003" customHeight="1">
      <c r="A28" s="29" t="s">
        <v>39</v>
      </c>
      <c r="B28" s="63"/>
      <c r="C28" s="97" t="s">
        <v>40</v>
      </c>
      <c r="D28" s="97"/>
      <c r="E28" s="29"/>
      <c r="F28" s="34" t="s">
        <v>65</v>
      </c>
      <c r="G28" s="34" t="s">
        <v>65</v>
      </c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2.04</v>
      </c>
      <c r="G29" s="71">
        <v>95.31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 t="s">
        <v>65</v>
      </c>
      <c r="G30" s="36" t="s">
        <v>65</v>
      </c>
      <c r="H30" s="73"/>
    </row>
    <row r="31" spans="1:8" ht="18" customHeight="1">
      <c r="A31" s="28" t="s">
        <v>44</v>
      </c>
      <c r="B31" s="64"/>
      <c r="C31" s="97" t="s">
        <v>45</v>
      </c>
      <c r="D31" s="97"/>
      <c r="E31" s="29"/>
      <c r="F31" s="79">
        <v>12699.82</v>
      </c>
      <c r="G31" s="31">
        <v>12695.11</v>
      </c>
      <c r="H31" s="73"/>
    </row>
    <row r="32" spans="1:8" ht="19.5" customHeight="1">
      <c r="A32" s="28" t="s">
        <v>46</v>
      </c>
      <c r="B32" s="64"/>
      <c r="C32" s="97" t="s">
        <v>47</v>
      </c>
      <c r="D32" s="97"/>
      <c r="E32" s="29"/>
      <c r="F32" s="31">
        <v>11844.97</v>
      </c>
      <c r="G32" s="31">
        <v>11844.97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30420247.169999998</v>
      </c>
      <c r="G34" s="31">
        <v>30420247.169999998</v>
      </c>
      <c r="J34" s="66">
        <v>1835254.31</v>
      </c>
      <c r="K34" s="74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385917035445.58228</v>
      </c>
      <c r="G35" s="30">
        <v>385854978141.35547</v>
      </c>
      <c r="J35" s="76"/>
      <c r="K35" s="77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0.95731649592860812</v>
      </c>
      <c r="G36" s="40">
        <v>0.95741912557805897</v>
      </c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64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2" t="s">
        <v>60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61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0ec4264ec5b648f5a7a5ee86f32d4a32.psdsxs" Id="Rc441f4833a3b4c36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Cf8V1surjyNAjf4Qe9v41WlNiWHe/MnKPJlTg9nzlbA=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Ijn5ewm6e1/C9s6KfLSPqopiHNNMeP4ELahUr9EY02Y=</DigestValue>
    </Reference>
  </SignedInfo>
  <SignatureValue>wbnO3HmVprtDjD5cnZU86QBI58kyUj/keGYTJ/QXid3N74dbeMBhi7y/NugbAG9nhq+WAum1+BPZ
rWjFxie8cfY/sWoLAmHersDN4YdnnA4M1Il7+HE8ZaIy5UKGQ7+uLlh3fb9leWutUBJrZWtq3/Rc
N7bVvNghn5MxuDezFTa1N0JObXSFpB43mGwRFSRjni+/+KtKm/ql9jncnbucO/aVRr22utCVSHxF
4aTh/XSwslTDinne7Y3wl0CC3+ff0m/3SMTak56v42/gK1q4WnmCSzWKyB8BEBRZnlE1uGL67SKL
PvIK3eToIXkn8Hj3KEtumjS1b9MhhwxqKDJYSA==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Hs/lwk2CizPWsfFMkdKYSbWvoU3WW/hfTt19C60INws=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adBMFK/6tsPthdB44xOTvZT4IENrXpd+nGQQiXjN0i8=</DigestValue>
      </Reference>
      <Reference URI="/xl/sharedStrings.xml?ContentType=application/vnd.openxmlformats-officedocument.spreadsheetml.sharedStrings+xml">
        <DigestMethod Algorithm="http://www.w3.org/2001/04/xmlenc#sha256"/>
        <DigestValue>SQm4Tm58M+jBAfqCaeLgJMwEgJIthXmqkLIPcqO26HU=</DigestValue>
      </Reference>
      <Reference URI="/xl/styles.xml?ContentType=application/vnd.openxmlformats-officedocument.spreadsheetml.styles+xml">
        <DigestMethod Algorithm="http://www.w3.org/2001/04/xmlenc#sha256"/>
        <DigestValue>t3+ZFxVpOwLO0zKXGQnuosqyDa0hGbqjSlpQ+uUYgtA=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Zv8Jop98bwOD/hZAeMBEnKZWpoFTzZFen6SDX0KFWyw=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C1HGOTYMr+IQe7IN26YWkCNcH0PVNpH1fBa9Us63yJc=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2025-04-01T06:58:13Z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2025-04-01T06:58:13Z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NGOC HUYEN</cp:lastModifiedBy>
  <cp:lastPrinted>2025-04-01T03:11:11Z</cp:lastPrinted>
  <dcterms:created xsi:type="dcterms:W3CDTF">2019-09-12T07:24:11Z</dcterms:created>
  <dcterms:modified xsi:type="dcterms:W3CDTF">2025-04-01T03:12:24Z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