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5825" windowHeight="10035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2" l="1"/>
  <c r="F18" i="2"/>
  <c r="H15" i="2" l="1"/>
  <c r="F34" i="2" l="1"/>
  <c r="F35" i="2" s="1"/>
  <c r="F36" i="2" s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<sst xmlns="http://schemas.openxmlformats.org/spreadsheetml/2006/main" count="79" uniqueCount="66">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</sst>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B18" zoomScale="70" zoomScaleNormal="60" zoomScaleSheetLayoutView="70" workbookViewId="0">
      <selection activeCell="B21" sqref="B21:D21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62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63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 tháng 4 năm 2025 tới ngày 7 tháng 4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1/4/2025 to 7/4/2025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8 tháng 4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45755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1" t="s">
        <v>59</v>
      </c>
      <c r="G14" s="82" t="s">
        <v>59</v>
      </c>
    </row>
    <row r="15" spans="1:8" ht="20.25" customHeight="1">
      <c r="A15" s="99"/>
      <c r="B15" s="83"/>
      <c r="C15" s="84"/>
      <c r="D15" s="85"/>
      <c r="E15" s="99"/>
      <c r="F15" s="86">
        <f>G15+7</f>
        <v>45754</v>
      </c>
      <c r="G15" s="87">
        <v>45747</v>
      </c>
      <c r="H15" s="70">
        <f>G15+1</f>
        <v>45748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2" t="s">
        <v>23</v>
      </c>
      <c r="D18" s="102"/>
      <c r="E18" s="29"/>
      <c r="F18" s="30">
        <f>G22</f>
        <v>403123770547</v>
      </c>
      <c r="G18" s="30">
        <v>403015740790</v>
      </c>
      <c r="H18" s="73"/>
    </row>
    <row r="19" spans="1:8" ht="35.1" customHeight="1">
      <c r="A19" s="28" t="s">
        <v>24</v>
      </c>
      <c r="B19" s="62"/>
      <c r="C19" s="102" t="s">
        <v>25</v>
      </c>
      <c r="D19" s="102"/>
      <c r="E19" s="29"/>
      <c r="F19" s="30" t="s">
        <v>65</v>
      </c>
      <c r="G19" s="30" t="s">
        <v>65</v>
      </c>
      <c r="H19" s="73"/>
    </row>
    <row r="20" spans="1:8" ht="20.25" customHeight="1">
      <c r="A20" s="28" t="s">
        <v>26</v>
      </c>
      <c r="B20" s="62"/>
      <c r="C20" s="102" t="s">
        <v>27</v>
      </c>
      <c r="D20" s="102"/>
      <c r="E20" s="29"/>
      <c r="F20" s="31">
        <f>G24</f>
        <v>12686.19</v>
      </c>
      <c r="G20" s="31">
        <v>12684.15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 t="s">
        <v>65</v>
      </c>
      <c r="G21" s="32" t="s">
        <v>65</v>
      </c>
      <c r="H21" s="73"/>
    </row>
    <row r="22" spans="1:8" ht="20.25" customHeight="1">
      <c r="A22" s="28" t="s">
        <v>30</v>
      </c>
      <c r="B22" s="62"/>
      <c r="C22" s="101" t="s">
        <v>23</v>
      </c>
      <c r="D22" s="101"/>
      <c r="E22" s="29"/>
      <c r="F22" s="30">
        <v>404108072609</v>
      </c>
      <c r="G22" s="30">
        <v>403123770547</v>
      </c>
      <c r="H22" s="73"/>
    </row>
    <row r="23" spans="1:8" ht="39.950000000000003" customHeight="1">
      <c r="A23" s="28" t="s">
        <v>31</v>
      </c>
      <c r="B23" s="62"/>
      <c r="C23" s="101" t="s">
        <v>25</v>
      </c>
      <c r="D23" s="101"/>
      <c r="E23" s="29"/>
      <c r="F23" s="30" t="s">
        <v>65</v>
      </c>
      <c r="G23" s="30" t="s">
        <v>65</v>
      </c>
      <c r="H23" s="73"/>
    </row>
    <row r="24" spans="1:8" ht="20.25" customHeight="1">
      <c r="A24" s="28" t="s">
        <v>32</v>
      </c>
      <c r="B24" s="62"/>
      <c r="C24" s="101" t="s">
        <v>27</v>
      </c>
      <c r="D24" s="101"/>
      <c r="E24" s="29"/>
      <c r="F24" s="31">
        <v>12715.85</v>
      </c>
      <c r="G24" s="31">
        <v>12686.19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984302062</v>
      </c>
      <c r="G25" s="33">
        <v>108029757</v>
      </c>
      <c r="H25" s="73"/>
    </row>
    <row r="26" spans="1:8" ht="39" customHeight="1">
      <c r="A26" s="29" t="s">
        <v>35</v>
      </c>
      <c r="B26" s="63"/>
      <c r="C26" s="102" t="s">
        <v>36</v>
      </c>
      <c r="D26" s="102"/>
      <c r="E26" s="28"/>
      <c r="F26" s="57">
        <v>942872455</v>
      </c>
      <c r="G26" s="57">
        <v>64774293</v>
      </c>
      <c r="H26" s="73"/>
    </row>
    <row r="27" spans="1:8" ht="48.75" customHeight="1">
      <c r="A27" s="29" t="s">
        <v>37</v>
      </c>
      <c r="B27" s="63"/>
      <c r="C27" s="101" t="s">
        <v>38</v>
      </c>
      <c r="D27" s="101"/>
      <c r="E27" s="28"/>
      <c r="F27" s="30">
        <v>41429607</v>
      </c>
      <c r="G27" s="30">
        <v>43255464</v>
      </c>
      <c r="H27" s="73"/>
    </row>
    <row r="28" spans="1:8" ht="35.450000000000003" customHeight="1">
      <c r="A28" s="29" t="s">
        <v>39</v>
      </c>
      <c r="B28" s="63"/>
      <c r="C28" s="101" t="s">
        <v>40</v>
      </c>
      <c r="D28" s="101"/>
      <c r="E28" s="29"/>
      <c r="F28" s="34" t="s">
        <v>65</v>
      </c>
      <c r="G28" s="34" t="s">
        <v>65</v>
      </c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29.66</v>
      </c>
      <c r="G29" s="71">
        <v>2.04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 t="s">
        <v>65</v>
      </c>
      <c r="G30" s="36" t="s">
        <v>65</v>
      </c>
      <c r="H30" s="73"/>
    </row>
    <row r="31" spans="1:8" ht="18" customHeight="1">
      <c r="A31" s="28" t="s">
        <v>44</v>
      </c>
      <c r="B31" s="64"/>
      <c r="C31" s="101" t="s">
        <v>45</v>
      </c>
      <c r="D31" s="101"/>
      <c r="E31" s="29"/>
      <c r="F31" s="79">
        <v>12715.85</v>
      </c>
      <c r="G31" s="31">
        <v>12699.82</v>
      </c>
      <c r="H31" s="73"/>
    </row>
    <row r="32" spans="1:8" ht="19.5" customHeight="1">
      <c r="A32" s="28" t="s">
        <v>46</v>
      </c>
      <c r="B32" s="64"/>
      <c r="C32" s="101" t="s">
        <v>47</v>
      </c>
      <c r="D32" s="101"/>
      <c r="E32" s="29"/>
      <c r="F32" s="31">
        <v>11844.97</v>
      </c>
      <c r="G32" s="31">
        <v>11844.97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30420247.169999998</v>
      </c>
      <c r="G34" s="31">
        <v>30420247.169999998</v>
      </c>
      <c r="J34" s="66">
        <v>1835254.31</v>
      </c>
      <c r="K34" s="74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386819299976.64447</v>
      </c>
      <c r="G35" s="30">
        <v>385917035445.58228</v>
      </c>
      <c r="J35" s="76"/>
      <c r="K35" s="77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0.95721745294337757</v>
      </c>
      <c r="G36" s="40">
        <v>0.95731649592860812</v>
      </c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64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2" t="s">
        <v>60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61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f549e5981773433cb636b26018774eba.psdsxs" Id="Rf5ee21e65d10402f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ImhTbiXyQjzR8MSsjv3ZDxz5jaHaQvVvfx9R/3wDXw4=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nrjLqH+fTrm/EZlaEY39iKlqPDQYiut0DWumg6+VqDg=</DigestValue>
    </Reference>
  </SignedInfo>
  <SignatureValue>cjmXumxtN5Y7MDoCXYTBPMYJbOxv7sUaj1LBnpoo8K/pX3L1jyOO34j/LfVRejxk05CUUP8gHOCK
n29QPT2T+439YsbWhKinEhKFyuPgFKeuLgsEdCo6JLF6g+j7tWBxAa7xUez44EuMaTqn4moDRi5s
lQMrKQpeHzu69oNyKDv7Ei8v/j8lMEcFHsXNOz81soSKZ8NBrT0uclqiLi124TexFpwH9kNf40QZ
iQ2GLUssv/7gptPSZHP0X38ylL+S1DWIfotpHwPmYRbhq8X0C7T86dRA2u2C3OCWn4WHTOVJ6QrQ
nnerVcEn89Co6ytWeD238cRTC9NB4xenl0PBlg==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BUXwP4tpFW5N103SgR2HEfjQ5nJ1K5Vjn3DX7j8IdQg=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adBMFK/6tsPthdB44xOTvZT4IENrXpd+nGQQiXjN0i8=</DigestValue>
      </Reference>
      <Reference URI="/xl/sharedStrings.xml?ContentType=application/vnd.openxmlformats-officedocument.spreadsheetml.sharedStrings+xml">
        <DigestMethod Algorithm="http://www.w3.org/2001/04/xmlenc#sha256"/>
        <DigestValue>SQm4Tm58M+jBAfqCaeLgJMwEgJIthXmqkLIPcqO26HU=</DigestValue>
      </Reference>
      <Reference URI="/xl/styles.xml?ContentType=application/vnd.openxmlformats-officedocument.spreadsheetml.styles+xml">
        <DigestMethod Algorithm="http://www.w3.org/2001/04/xmlenc#sha256"/>
        <DigestValue>tWQz61gaOIh1KrGv74z+ZnCdMInJMJcGdHxah6Or/eA=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deT3DMlj7WmAT1UKZa14gG8SL2MVQXYnDRLLKeIcoNk=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KmrGyxj4QmdXpX73RaqM0mrXAnWu6+7YELh/bNJrkDs=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2025-04-08T06:56:18Z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2025-04-08T06:56:18Z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2025-04-08T04:23:54Z</cp:lastPrinted>
  <dcterms:created xsi:type="dcterms:W3CDTF">2019-09-12T07:24:11Z</dcterms:created>
  <dcterms:modified xsi:type="dcterms:W3CDTF">2025-04-08T04:23:55Z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