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5525" windowHeight="3705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_xlnm.Print_Area" localSheetId="0">'PLXXIV tuan'!$A$1:$G$59</definedName>
    <definedName name="Phulucngay" localSheetId="0" hidden="1">{"'Sheet1'!$L$16"}</definedName>
    <definedName name="Phulucngay" hidden="1">{"'Sheet1'!$L$16"}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TH" localSheetId="0" hidden="1">{"'Sheet1'!$L$16"}</definedName>
    <definedName name="TH" hidden="1">{"'Sheet1'!$L$16"}</definedName>
    <definedName name="Thay" hidden="1">#REF!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H29" i="2" l="1"/>
  <c r="I29" i="2" s="1"/>
  <c r="H27" i="2"/>
  <c r="I27" i="2" s="1"/>
  <c r="H25" i="2"/>
  <c r="I25" i="2" s="1"/>
  <c r="I19" i="2"/>
  <c r="I21" i="2"/>
  <c r="I23" i="2"/>
  <c r="I28" i="2"/>
  <c r="H20" i="2"/>
  <c r="I20" i="2" s="1"/>
  <c r="H18" i="2"/>
  <c r="I18" i="2" s="1"/>
  <c r="F34" i="2" l="1"/>
  <c r="F35" i="2" s="1"/>
  <c r="H15" i="2" l="1"/>
  <c r="F36" i="2" l="1"/>
  <c r="F15" i="2" l="1"/>
  <c r="D11" i="2" l="1"/>
  <c r="D12" i="2"/>
  <c r="D10" i="2"/>
  <c r="D9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<sst xmlns="http://schemas.openxmlformats.org/spreadsheetml/2006/main" count="69" uniqueCount="65">
  <si>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</si>
  <si>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</si>
  <si>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</si>
  <si>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</si>
  <si>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</si>
  <si>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</si>
  <si>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</si>
  <si>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</si>
  <si>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</si>
  <si>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</si>
  <si>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</si>
  <si>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</si>
  <si>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</si>
  <si>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</si>
  <si>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</si>
  <si>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</si>
  <si>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</si>
  <si>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</si>
  <si>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</si>
  <si>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</si>
  <si>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</si>
  <si>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</si>
  <si>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</si>
  <si>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</si>
  <si>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</si>
  <si>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</si>
  <si>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</si>
  <si>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</si>
  <si>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</si>
  <si>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</si>
  <si>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</si>
  <si>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</si>
  <si>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</si>
  <si>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</si>
  <si>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</si>
  <si>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</si>
  <si>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</si>
  <si>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</si>
  <si>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</si>
  <si>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</si>
  <si>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</si>
  <si>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</si>
  <si>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</si>
  <si>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</si>
  <si>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</si>
  <si>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</si>
  <si>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</si>
  <si>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</si>
  <si>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</si>
  <si>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</si>
  <si>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</si>
  <si>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</si>
  <si>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</si>
  <si>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</si>
  <si>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</si>
  <si>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</si>
  <si>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</si>
  <si>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</si>
  <si>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</si>
  <si>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</si>
  <si>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</si>
  <si>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</si>
  <si>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</si>
  <si>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</si>
  <si>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Đàm Tú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</si>
</sst>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6" zoomScale="60" zoomScaleNormal="60" workbookViewId="0">
      <selection activeCell="M17" sqref="M17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hidden="1" customWidth="1"/>
    <col min="9" max="9" width="14.85546875" style="1" hidden="1" customWidth="1"/>
    <col min="10" max="10" width="14.7109375" style="66" hidden="1" customWidth="1"/>
    <col min="11" max="11" width="16.5703125" style="66" hidden="1" customWidth="1"/>
    <col min="12" max="12" width="9.42578125" style="1" customWidth="1"/>
    <col min="13" max="13" width="14.7109375" style="1" customWidth="1"/>
    <col min="14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61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62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17 tháng 6 năm 2025 tới ngày 23 tháng 6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17/6/2025 to 23/6/2025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24 tháng 6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45832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0" t="s">
        <v>59</v>
      </c>
      <c r="G14" s="81" t="s">
        <v>59</v>
      </c>
    </row>
    <row r="15" spans="1:8" ht="20.25" customHeight="1">
      <c r="A15" s="101"/>
      <c r="B15" s="82"/>
      <c r="C15" s="83"/>
      <c r="D15" s="84"/>
      <c r="E15" s="101"/>
      <c r="F15" s="85">
        <f>G15+7</f>
        <v>45831</v>
      </c>
      <c r="G15" s="86">
        <v>45824</v>
      </c>
      <c r="H15" s="70">
        <f>G15+1</f>
        <v>45825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3" t="s">
        <v>23</v>
      </c>
      <c r="D18" s="103"/>
      <c r="E18" s="29"/>
      <c r="F18" s="30">
        <v>409525416250</v>
      </c>
      <c r="G18" s="30">
        <v>406619753492</v>
      </c>
      <c r="H18" s="72">
        <f>G22</f>
        <v>409525416250</v>
      </c>
      <c r="I18" s="87">
        <f>F18-H18</f>
        <v>0</v>
      </c>
    </row>
    <row r="19" spans="1:9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2"/>
      <c r="I19" s="87">
        <f t="shared" ref="I19:I29" si="0">F19-H19</f>
        <v>0</v>
      </c>
    </row>
    <row r="20" spans="1:9" ht="20.25" customHeight="1">
      <c r="A20" s="28" t="s">
        <v>26</v>
      </c>
      <c r="B20" s="62"/>
      <c r="C20" s="103" t="s">
        <v>27</v>
      </c>
      <c r="D20" s="103"/>
      <c r="E20" s="29"/>
      <c r="F20" s="31">
        <v>12897.17</v>
      </c>
      <c r="G20" s="31">
        <v>12813.44</v>
      </c>
      <c r="H20" s="72">
        <f>G24</f>
        <v>12897.17</v>
      </c>
      <c r="I20" s="87">
        <f t="shared" si="0"/>
        <v>0</v>
      </c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>
        <f t="shared" si="0"/>
        <v>0</v>
      </c>
    </row>
    <row r="22" spans="1:9" ht="20.25" customHeight="1">
      <c r="A22" s="28" t="s">
        <v>30</v>
      </c>
      <c r="B22" s="62"/>
      <c r="C22" s="97" t="s">
        <v>23</v>
      </c>
      <c r="D22" s="97"/>
      <c r="E22" s="29"/>
      <c r="F22" s="30">
        <v>407943002582</v>
      </c>
      <c r="G22" s="30">
        <v>409525416250</v>
      </c>
      <c r="H22" s="72"/>
      <c r="I22" s="87"/>
    </row>
    <row r="23" spans="1:9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2"/>
      <c r="I23" s="87">
        <f t="shared" si="0"/>
        <v>0</v>
      </c>
    </row>
    <row r="24" spans="1:9" ht="20.25" customHeight="1">
      <c r="A24" s="28" t="s">
        <v>32</v>
      </c>
      <c r="B24" s="62"/>
      <c r="C24" s="97" t="s">
        <v>27</v>
      </c>
      <c r="D24" s="97"/>
      <c r="E24" s="29"/>
      <c r="F24" s="31">
        <v>12845.09</v>
      </c>
      <c r="G24" s="31">
        <v>12897.17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-1582413668</v>
      </c>
      <c r="G25" s="33">
        <v>2905662758</v>
      </c>
      <c r="H25" s="72">
        <f>F22-F18</f>
        <v>-1582413668</v>
      </c>
      <c r="I25" s="87">
        <f t="shared" si="0"/>
        <v>0</v>
      </c>
    </row>
    <row r="26" spans="1:9" ht="39" customHeight="1">
      <c r="A26" s="29" t="s">
        <v>35</v>
      </c>
      <c r="B26" s="63"/>
      <c r="C26" s="103" t="s">
        <v>36</v>
      </c>
      <c r="D26" s="103"/>
      <c r="E26" s="28"/>
      <c r="F26" s="57">
        <v>-1653712334</v>
      </c>
      <c r="G26" s="57">
        <v>2657710609</v>
      </c>
      <c r="H26" s="72"/>
      <c r="I26" s="87"/>
    </row>
    <row r="27" spans="1:9" ht="48.75" customHeight="1">
      <c r="A27" s="29" t="s">
        <v>37</v>
      </c>
      <c r="B27" s="63"/>
      <c r="C27" s="97" t="s">
        <v>38</v>
      </c>
      <c r="D27" s="97"/>
      <c r="E27" s="28"/>
      <c r="F27" s="30">
        <v>71298666</v>
      </c>
      <c r="G27" s="30">
        <v>247952149</v>
      </c>
      <c r="H27" s="72">
        <f>F25-F26</f>
        <v>71298666</v>
      </c>
      <c r="I27" s="87">
        <f t="shared" si="0"/>
        <v>0</v>
      </c>
    </row>
    <row r="28" spans="1:9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2"/>
      <c r="I28" s="87">
        <f t="shared" si="0"/>
        <v>0</v>
      </c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-52.08</v>
      </c>
      <c r="G29" s="77">
        <v>83.73</v>
      </c>
      <c r="H29" s="72">
        <f>F24-F20</f>
        <v>-52.079999999999927</v>
      </c>
      <c r="I29" s="87">
        <f t="shared" si="0"/>
        <v>-7.1054273576010019E-14</v>
      </c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97" t="s">
        <v>45</v>
      </c>
      <c r="D31" s="97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97" t="s">
        <v>47</v>
      </c>
      <c r="D32" s="97"/>
      <c r="E32" s="29"/>
      <c r="F32" s="31">
        <v>12003.51</v>
      </c>
      <c r="G32" s="31">
        <v>11954.61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30340247.169999998</v>
      </c>
      <c r="G34" s="31">
        <v>30340247.169999998</v>
      </c>
      <c r="I34" s="87"/>
      <c r="J34" s="66">
        <v>1755254.31</v>
      </c>
      <c r="K34" s="73">
        <v>28584992.859999999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389723205520.89526</v>
      </c>
      <c r="G35" s="30">
        <v>391303325593.50885</v>
      </c>
      <c r="I35" s="87"/>
      <c r="J35" s="75"/>
      <c r="K35" s="76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0.95533739530820261</v>
      </c>
      <c r="G36" s="40">
        <v>0.95550437180834891</v>
      </c>
      <c r="I36" s="87"/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63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1" t="s">
        <v>64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60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e22b6f8d48ee42618dc7cf64921eca2e.psdsxs" Id="R6c2e6cea41384d83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vq8qvINL2U6aj/eqqv9tEH624JmJ8wCB0eBDx5MrXI8=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LpKQ7tZKBkk855Bp4XGIWmZ27I9YuedAj3x+l0T37e4=</DigestValue>
    </Reference>
  </SignedInfo>
  <SignatureValue>vXANAJm/LzkfFpxlvjA7MYKd6U/lyoCfuOCxxl4xVyMJtGjzKWD1gw+PbEpotGsmfaBPoln9xks3
EEP3zJ3g1KclUUcwaGZc8NJHuzWgzymLAlIVwqRu5xibUpPLD/54gzrFnsYAyXZeHsaKZmuvp7fj
isMBbS6Bf69gurl8GRlo5IccDB1/c1riJfQ3b2g1prAmZNNMmWlj20OeOJW5vcY74L/c4wQVTwHA
zCVnc+yhh3ZsD7sJaKZ0iiXnLRfGJZ8LbhU+/MXKC9b3SdzTif18/P9gNxd931SoSJi/9F0xsqGE
j1Ut99RuHzGxZv8eKUB8BwDw4GcZpp3oXHraWQ==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Y7jGdaaUxoaWHAGD/1X4jsi18Tpkl5Qj9haUH+iNd6A=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kXJkTziRMK2sYRPLxbUbNSQN5u0R+bxjgrk1KP3oqoc=</DigestValue>
      </Reference>
      <Reference URI="/xl/sharedStrings.xml?ContentType=application/vnd.openxmlformats-officedocument.spreadsheetml.sharedStrings+xml">
        <DigestMethod Algorithm="http://www.w3.org/2001/04/xmlenc#sha256"/>
        <DigestValue>9D1i2o6hhPKkwN7uzuoUJEYfUdV+ESSQi8MPzT7JgHo=</DigestValue>
      </Reference>
      <Reference URI="/xl/styles.xml?ContentType=application/vnd.openxmlformats-officedocument.spreadsheetml.styles+xml">
        <DigestMethod Algorithm="http://www.w3.org/2001/04/xmlenc#sha256"/>
        <DigestValue>2uPqyPx6LehsSIYPswhQI5rkGqU/PqH+45fN9kJ9Yxk=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B1SKwbo078Nrp36kYSxQ4zcb8pfhHyJvS+sGvwHedWI=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zmp1ZSKKfiNA+ihmq0yQ1YSQKJ0vzl4KYUV0iuIau6s=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2025-06-24T07:21:21Z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2025-06-24T07:21:21Z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NGOC HUYEN</cp:lastModifiedBy>
  <cp:lastPrinted>2025-05-27T04:27:37Z</cp:lastPrinted>
  <dcterms:created xsi:type="dcterms:W3CDTF">2019-09-12T07:24:11Z</dcterms:created>
  <dcterms:modified xsi:type="dcterms:W3CDTF">2025-06-24T03:42:26Z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