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2" i="2" l="1"/>
  <c r="D11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<sst xmlns="http://schemas.openxmlformats.org/spreadsheetml/2006/main" count="69" uniqueCount="65">
  <si>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</si>
  <si>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</si>
  <si>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</si>
  <si>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</si>
  <si>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</si>
  <si>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</si>
  <si>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</si>
  <si>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</si>
  <si>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</si>
  <si>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</si>
  <si>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</si>
  <si>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</si>
  <si>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</si>
  <si>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</si>
  <si>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</si>
  <si>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</si>
  <si>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</si>
  <si>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</si>
  <si>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</si>
  <si>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</si>
  <si>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</si>
  <si>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</si>
  <si>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</si>
  <si>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</si>
  <si>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</si>
  <si>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</si>
  <si>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</si>
  <si>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</si>
  <si>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</si>
  <si>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</si>
  <si>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</si>
  <si>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</si>
  <si>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</si>
  <si>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</si>
  <si>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</si>
  <si>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</si>
  <si>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</si>
  <si>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</si>
  <si>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</si>
  <si>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</si>
  <si>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</si>
  <si>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</si>
  <si>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</si>
  <si>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</si>
  <si>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</si>
  <si>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</si>
  <si>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</si>
  <si>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</si>
  <si>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</si>
  <si>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</si>
  <si>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</si>
  <si>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</si>
  <si>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</si>
  <si>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</si>
  <si>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</si>
  <si>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</si>
  <si>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</si>
  <si>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</si>
  <si>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</si>
  <si>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</si>
  <si>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r>
      <rPr>
        <b/>
        <sz val="14"/>
        <color rgb="FF000000"/>
        <rFont val="Times New Roman"/>
        <family val="1"/>
      </rPr>
      <t xml:space="preserve">Tên Công ty quản lý quỹ: 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Fund Management Company:</t>
    </r>
  </si>
  <si>
    <r>
      <t xml:space="preserve">Công ty TNHH Quản lý Quỹ Mirae Asset (Việt Nam)
</t>
    </r>
    <r>
      <rPr>
        <i/>
        <sz val="14"/>
        <color rgb="FF000000"/>
        <rFont val="Times New Roman"/>
        <family val="1"/>
      </rPr>
      <t>Mirae Asset (Vietnam) Fund Management Company Limited</t>
    </r>
  </si>
  <si>
    <r>
      <rPr>
        <b/>
        <sz val="14"/>
        <color rgb="FF000000"/>
        <rFont val="Times New Roman"/>
        <family val="1"/>
      </rPr>
      <t>Tên Ngân hàng giám sát: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Supervisory bank: </t>
    </r>
  </si>
  <si>
    <r>
      <rPr>
        <b/>
        <sz val="14"/>
        <color rgb="FF000000"/>
        <rFont val="Times New Roman"/>
        <family val="1"/>
      </rPr>
      <t>Tên Quỹ: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Fund name: </t>
    </r>
  </si>
  <si>
    <r>
      <t xml:space="preserve">Quỹ Đầu Tư Trái Phiếu Linh Hoạt Mirae Asset Việt Nam
</t>
    </r>
    <r>
      <rPr>
        <i/>
        <sz val="14"/>
        <color rgb="FF000000"/>
        <rFont val="Times New Roman"/>
        <family val="1"/>
      </rPr>
      <t>Mirae Asset Vietnam Flexible Fix Income Fund (MAFF)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</si>
</sst>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48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theme="1" tint="4.9989318521683403E-2"/>
      <name val="Times New Roman"/>
      <family val="1"/>
    </font>
    <font>
      <b/>
      <i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6" applyNumberFormat="0" applyAlignment="0" applyProtection="0"/>
    <xf numFmtId="0" fontId="26" fillId="8" borderId="7" applyNumberFormat="0" applyAlignment="0" applyProtection="0"/>
    <xf numFmtId="0" fontId="27" fillId="8" borderId="6" applyNumberFormat="0" applyAlignment="0" applyProtection="0"/>
    <xf numFmtId="0" fontId="28" fillId="0" borderId="8" applyNumberFormat="0" applyFill="0" applyAlignment="0" applyProtection="0"/>
    <xf numFmtId="0" fontId="29" fillId="9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3" fillId="34" borderId="0" applyNumberFormat="0" applyBorder="0" applyAlignment="0" applyProtection="0"/>
    <xf numFmtId="0" fontId="34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35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36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15" fillId="2" borderId="0" xfId="7" applyFont="1" applyFill="1"/>
    <xf numFmtId="0" fontId="15" fillId="2" borderId="0" xfId="7" applyFont="1" applyFill="1" applyAlignment="1">
      <alignment horizontal="right"/>
    </xf>
    <xf numFmtId="0" fontId="16" fillId="2" borderId="0" xfId="5" applyFont="1" applyFill="1" applyAlignment="1">
      <alignment horizontal="center"/>
    </xf>
    <xf numFmtId="0" fontId="17" fillId="2" borderId="0" xfId="5" applyFont="1" applyFill="1" applyAlignment="1">
      <alignment horizontal="center"/>
    </xf>
    <xf numFmtId="165" fontId="17" fillId="2" borderId="0" xfId="8" applyNumberFormat="1" applyFont="1" applyFill="1" applyAlignment="1">
      <alignment horizontal="center"/>
    </xf>
    <xf numFmtId="164" fontId="15" fillId="2" borderId="0" xfId="11" applyFont="1" applyFill="1"/>
    <xf numFmtId="10" fontId="15" fillId="2" borderId="0" xfId="7" applyNumberFormat="1" applyFont="1" applyFill="1"/>
    <xf numFmtId="14" fontId="15" fillId="2" borderId="0" xfId="7" applyNumberFormat="1" applyFont="1" applyFill="1"/>
    <xf numFmtId="43" fontId="15" fillId="2" borderId="0" xfId="7" applyNumberFormat="1" applyFont="1" applyFill="1"/>
    <xf numFmtId="164" fontId="11" fillId="2" borderId="0" xfId="11" applyFont="1" applyFill="1"/>
    <xf numFmtId="0" fontId="11" fillId="2" borderId="0" xfId="119" applyNumberFormat="1" applyFont="1" applyFill="1"/>
    <xf numFmtId="0" fontId="11" fillId="2" borderId="0" xfId="119" applyFont="1" applyFill="1"/>
    <xf numFmtId="168" fontId="15" fillId="2" borderId="0" xfId="7" applyNumberFormat="1" applyFont="1" applyFill="1"/>
    <xf numFmtId="0" fontId="37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left" vertical="top" wrapText="1"/>
    </xf>
    <xf numFmtId="0" fontId="37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left" wrapText="1"/>
    </xf>
    <xf numFmtId="0" fontId="41" fillId="2" borderId="0" xfId="5" applyFont="1" applyFill="1"/>
    <xf numFmtId="0" fontId="37" fillId="2" borderId="0" xfId="5" applyFont="1" applyFill="1" applyAlignment="1">
      <alignment horizontal="left" wrapText="1"/>
    </xf>
    <xf numFmtId="0" fontId="37" fillId="0" borderId="0" xfId="5" applyFont="1" applyAlignment="1">
      <alignment horizontal="left" vertical="center"/>
    </xf>
    <xf numFmtId="0" fontId="37" fillId="2" borderId="0" xfId="5" applyFont="1" applyFill="1" applyAlignment="1">
      <alignment horizontal="left" vertical="center"/>
    </xf>
    <xf numFmtId="3" fontId="37" fillId="2" borderId="0" xfId="5" applyNumberFormat="1" applyFont="1" applyFill="1" applyAlignment="1">
      <alignment horizontal="left" vertical="center"/>
    </xf>
    <xf numFmtId="0" fontId="37" fillId="2" borderId="0" xfId="5" applyFont="1" applyFill="1" applyAlignment="1">
      <alignment horizontal="center"/>
    </xf>
    <xf numFmtId="0" fontId="42" fillId="2" borderId="0" xfId="5" applyFont="1" applyFill="1" applyAlignment="1">
      <alignment horizontal="left" vertical="top" wrapText="1"/>
    </xf>
    <xf numFmtId="0" fontId="42" fillId="0" borderId="0" xfId="5" quotePrefix="1" applyFont="1" applyAlignment="1">
      <alignment horizontal="left" vertical="top" wrapText="1"/>
    </xf>
    <xf numFmtId="0" fontId="38" fillId="0" borderId="0" xfId="5" applyFont="1" applyAlignment="1">
      <alignment horizontal="left" vertical="top" wrapText="1"/>
    </xf>
    <xf numFmtId="0" fontId="37" fillId="2" borderId="0" xfId="5" applyFont="1" applyFill="1" applyAlignment="1">
      <alignment horizontal="left" vertical="top" wrapText="1"/>
    </xf>
    <xf numFmtId="0" fontId="37" fillId="0" borderId="0" xfId="5" applyFont="1" applyAlignment="1">
      <alignment wrapText="1"/>
    </xf>
    <xf numFmtId="0" fontId="38" fillId="2" borderId="0" xfId="5" applyFont="1" applyFill="1" applyAlignment="1">
      <alignment horizontal="center"/>
    </xf>
    <xf numFmtId="166" fontId="42" fillId="0" borderId="0" xfId="5" applyNumberFormat="1" applyFont="1" applyAlignment="1">
      <alignment horizontal="left" vertical="top" wrapText="1"/>
    </xf>
    <xf numFmtId="165" fontId="42" fillId="2" borderId="0" xfId="8" applyNumberFormat="1" applyFont="1" applyFill="1" applyAlignment="1">
      <alignment horizontal="right" vertical="center" wrapText="1"/>
    </xf>
    <xf numFmtId="0" fontId="37" fillId="35" borderId="14" xfId="8" applyNumberFormat="1" applyFont="1" applyFill="1" applyBorder="1" applyAlignment="1">
      <alignment horizontal="center" vertical="center" wrapText="1"/>
    </xf>
    <xf numFmtId="0" fontId="37" fillId="35" borderId="12" xfId="8" applyNumberFormat="1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6" xfId="5" applyFont="1" applyFill="1" applyBorder="1" applyAlignment="1">
      <alignment horizontal="center" vertical="center" wrapText="1"/>
    </xf>
    <xf numFmtId="0" fontId="37" fillId="35" borderId="17" xfId="5" applyFont="1" applyFill="1" applyBorder="1" applyAlignment="1">
      <alignment horizontal="center" vertical="center" wrapText="1"/>
    </xf>
    <xf numFmtId="14" fontId="37" fillId="35" borderId="15" xfId="8" applyNumberFormat="1" applyFont="1" applyFill="1" applyBorder="1" applyAlignment="1">
      <alignment horizontal="center" vertical="center" wrapText="1"/>
    </xf>
    <xf numFmtId="14" fontId="37" fillId="35" borderId="13" xfId="8" applyNumberFormat="1" applyFont="1" applyFill="1" applyBorder="1" applyAlignment="1">
      <alignment horizontal="center" vertical="center" wrapText="1"/>
    </xf>
    <xf numFmtId="49" fontId="37" fillId="3" borderId="1" xfId="5" applyNumberFormat="1" applyFont="1" applyFill="1" applyBorder="1" applyAlignment="1">
      <alignment horizontal="center" vertical="center" wrapText="1"/>
    </xf>
    <xf numFmtId="0" fontId="37" fillId="3" borderId="13" xfId="5" applyFont="1" applyFill="1" applyBorder="1" applyAlignment="1">
      <alignment vertical="center" wrapText="1"/>
    </xf>
    <xf numFmtId="49" fontId="37" fillId="2" borderId="1" xfId="5" applyNumberFormat="1" applyFont="1" applyFill="1" applyBorder="1" applyAlignment="1">
      <alignment horizontal="center" vertical="center" wrapText="1"/>
    </xf>
    <xf numFmtId="165" fontId="37" fillId="2" borderId="1" xfId="8" applyNumberFormat="1" applyFont="1" applyFill="1" applyBorder="1" applyAlignment="1">
      <alignment horizontal="center" vertical="center" wrapText="1"/>
    </xf>
    <xf numFmtId="49" fontId="38" fillId="2" borderId="1" xfId="5" applyNumberFormat="1" applyFont="1" applyFill="1" applyBorder="1" applyAlignment="1">
      <alignment horizontal="center" vertical="center" wrapText="1"/>
    </xf>
    <xf numFmtId="0" fontId="38" fillId="2" borderId="1" xfId="5" applyFont="1" applyFill="1" applyBorder="1" applyAlignment="1">
      <alignment horizontal="center" vertical="center" wrapText="1"/>
    </xf>
    <xf numFmtId="49" fontId="42" fillId="2" borderId="1" xfId="5" applyNumberFormat="1" applyFont="1" applyFill="1" applyBorder="1" applyAlignment="1">
      <alignment horizontal="center" vertical="center" wrapText="1"/>
    </xf>
    <xf numFmtId="165" fontId="41" fillId="2" borderId="1" xfId="6" applyNumberFormat="1" applyFont="1" applyFill="1" applyBorder="1" applyAlignment="1">
      <alignment horizontal="right" vertical="center" wrapText="1"/>
    </xf>
    <xf numFmtId="43" fontId="41" fillId="2" borderId="1" xfId="6" applyFont="1" applyFill="1" applyBorder="1" applyAlignment="1">
      <alignment horizontal="right" vertical="center" wrapText="1"/>
    </xf>
    <xf numFmtId="165" fontId="37" fillId="2" borderId="1" xfId="6" applyNumberFormat="1" applyFont="1" applyFill="1" applyBorder="1" applyAlignment="1">
      <alignment horizontal="center" vertical="center" wrapText="1"/>
    </xf>
    <xf numFmtId="165" fontId="43" fillId="2" borderId="1" xfId="5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vertical="center" wrapText="1"/>
    </xf>
    <xf numFmtId="165" fontId="44" fillId="2" borderId="1" xfId="6" applyNumberFormat="1" applyFont="1" applyFill="1" applyBorder="1" applyAlignment="1">
      <alignment horizontal="right" vertical="center" wrapText="1"/>
    </xf>
    <xf numFmtId="43" fontId="43" fillId="2" borderId="1" xfId="6" applyFont="1" applyFill="1" applyBorder="1" applyAlignment="1">
      <alignment horizontal="right" vertical="center" wrapText="1"/>
    </xf>
    <xf numFmtId="49" fontId="45" fillId="2" borderId="1" xfId="5" applyNumberFormat="1" applyFont="1" applyFill="1" applyBorder="1" applyAlignment="1">
      <alignment horizontal="center" vertical="center" wrapText="1"/>
    </xf>
    <xf numFmtId="43" fontId="43" fillId="2" borderId="1" xfId="5" applyNumberFormat="1" applyFont="1" applyFill="1" applyBorder="1" applyAlignment="1">
      <alignment horizontal="right" vertical="center" wrapText="1"/>
    </xf>
    <xf numFmtId="165" fontId="37" fillId="2" borderId="1" xfId="5" applyNumberFormat="1" applyFont="1" applyFill="1" applyBorder="1" applyAlignment="1">
      <alignment vertical="center" wrapText="1"/>
    </xf>
    <xf numFmtId="0" fontId="38" fillId="2" borderId="1" xfId="5" applyFont="1" applyFill="1" applyBorder="1" applyAlignment="1">
      <alignment horizontal="center" vertical="justify" wrapText="1"/>
    </xf>
    <xf numFmtId="43" fontId="41" fillId="0" borderId="1" xfId="6" applyFont="1" applyFill="1" applyBorder="1" applyAlignment="1">
      <alignment horizontal="right" vertical="center" wrapText="1"/>
    </xf>
    <xf numFmtId="0" fontId="37" fillId="2" borderId="1" xfId="5" applyFont="1" applyFill="1" applyBorder="1" applyAlignment="1">
      <alignment horizontal="center" vertical="center" wrapText="1"/>
    </xf>
    <xf numFmtId="165" fontId="43" fillId="2" borderId="1" xfId="6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horizontal="center" vertical="center" wrapText="1"/>
    </xf>
    <xf numFmtId="165" fontId="38" fillId="2" borderId="1" xfId="5" applyNumberFormat="1" applyFont="1" applyFill="1" applyBorder="1" applyAlignment="1">
      <alignment horizontal="center" vertical="justify" wrapText="1"/>
    </xf>
    <xf numFmtId="10" fontId="41" fillId="2" borderId="1" xfId="10" applyNumberFormat="1" applyFont="1" applyFill="1" applyBorder="1" applyAlignment="1">
      <alignment horizontal="right" vertical="center" wrapText="1"/>
    </xf>
    <xf numFmtId="165" fontId="37" fillId="3" borderId="1" xfId="5" applyNumberFormat="1" applyFont="1" applyFill="1" applyBorder="1" applyAlignment="1">
      <alignment vertical="center" wrapText="1"/>
    </xf>
    <xf numFmtId="49" fontId="37" fillId="2" borderId="0" xfId="5" applyNumberFormat="1" applyFont="1" applyFill="1" applyAlignment="1">
      <alignment horizontal="center" vertical="center" wrapText="1"/>
    </xf>
    <xf numFmtId="0" fontId="37" fillId="2" borderId="0" xfId="5" applyFont="1" applyFill="1" applyAlignment="1">
      <alignment horizontal="left" vertical="center" wrapText="1"/>
    </xf>
    <xf numFmtId="165" fontId="37" fillId="2" borderId="0" xfId="5" applyNumberFormat="1" applyFont="1" applyFill="1" applyAlignment="1">
      <alignment vertical="center" wrapText="1"/>
    </xf>
    <xf numFmtId="167" fontId="43" fillId="2" borderId="0" xfId="4" applyNumberFormat="1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/>
    </xf>
    <xf numFmtId="2" fontId="46" fillId="2" borderId="0" xfId="4" applyNumberFormat="1" applyFont="1" applyFill="1" applyAlignment="1">
      <alignment horizontal="left" vertical="center"/>
    </xf>
    <xf numFmtId="0" fontId="43" fillId="2" borderId="0" xfId="4" applyFont="1" applyFill="1" applyAlignment="1">
      <alignment horizontal="left" vertical="center"/>
    </xf>
    <xf numFmtId="165" fontId="43" fillId="2" borderId="0" xfId="8" applyNumberFormat="1" applyFont="1" applyFill="1" applyBorder="1" applyAlignment="1">
      <alignment horizontal="left" vertical="center"/>
    </xf>
    <xf numFmtId="2" fontId="41" fillId="2" borderId="0" xfId="4" applyNumberFormat="1" applyFont="1" applyFill="1" applyAlignment="1">
      <alignment horizontal="left" vertical="center"/>
    </xf>
    <xf numFmtId="165" fontId="41" fillId="2" borderId="0" xfId="8" applyNumberFormat="1" applyFont="1" applyFill="1" applyBorder="1" applyAlignment="1">
      <alignment horizontal="left" vertical="center"/>
    </xf>
    <xf numFmtId="165" fontId="43" fillId="2" borderId="0" xfId="8" applyNumberFormat="1" applyFont="1" applyFill="1" applyAlignment="1">
      <alignment horizontal="left" vertical="center"/>
    </xf>
    <xf numFmtId="165" fontId="41" fillId="2" borderId="0" xfId="8" applyNumberFormat="1" applyFont="1" applyFill="1" applyAlignment="1">
      <alignment horizontal="left" vertical="center"/>
    </xf>
    <xf numFmtId="0" fontId="43" fillId="0" borderId="0" xfId="119" applyFont="1"/>
    <xf numFmtId="0" fontId="47" fillId="0" borderId="0" xfId="7" applyFont="1"/>
    <xf numFmtId="0" fontId="43" fillId="0" borderId="0" xfId="4" applyFont="1" applyAlignment="1">
      <alignment vertical="center" wrapText="1"/>
    </xf>
    <xf numFmtId="165" fontId="43" fillId="0" borderId="0" xfId="8" applyNumberFormat="1" applyFont="1" applyAlignment="1">
      <alignment horizontal="left" vertical="center"/>
    </xf>
    <xf numFmtId="0" fontId="47" fillId="2" borderId="0" xfId="7" applyFont="1" applyFill="1" applyAlignment="1">
      <alignment horizontal="left" vertical="top"/>
    </xf>
    <xf numFmtId="0" fontId="47" fillId="2" borderId="0" xfId="7" applyFont="1" applyFill="1" applyAlignment="1">
      <alignment vertical="top"/>
    </xf>
    <xf numFmtId="0" fontId="41" fillId="2" borderId="0" xfId="7" applyFont="1" applyFill="1" applyAlignment="1">
      <alignment horizontal="left" vertical="center"/>
    </xf>
    <xf numFmtId="0" fontId="37" fillId="3" borderId="1" xfId="5" applyFont="1" applyFill="1" applyBorder="1" applyAlignment="1">
      <alignment horizontal="left" vertical="center" wrapText="1"/>
    </xf>
    <xf numFmtId="0" fontId="43" fillId="2" borderId="0" xfId="4" applyFont="1" applyFill="1" applyAlignment="1">
      <alignment horizontal="left" vertical="center"/>
    </xf>
    <xf numFmtId="167" fontId="43" fillId="2" borderId="0" xfId="4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3" fillId="2" borderId="2" xfId="4" applyFont="1" applyFill="1" applyBorder="1" applyAlignment="1">
      <alignment horizontal="left" vertical="center"/>
    </xf>
    <xf numFmtId="0" fontId="38" fillId="2" borderId="0" xfId="0" applyFont="1" applyFill="1" applyAlignment="1">
      <alignment horizontal="justify" vertical="justify" wrapText="1"/>
    </xf>
    <xf numFmtId="0" fontId="37" fillId="2" borderId="1" xfId="5" applyFont="1" applyFill="1" applyBorder="1" applyAlignment="1">
      <alignment horizontal="left" vertical="center" wrapText="1"/>
    </xf>
    <xf numFmtId="165" fontId="42" fillId="2" borderId="1" xfId="5" applyNumberFormat="1" applyFont="1" applyFill="1" applyBorder="1" applyAlignment="1">
      <alignment horizontal="left" vertical="center" wrapText="1"/>
    </xf>
    <xf numFmtId="0" fontId="37" fillId="35" borderId="14" xfId="5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43" fillId="2" borderId="0" xfId="7" applyFont="1" applyFill="1" applyAlignment="1">
      <alignment horizontal="left" vertical="center"/>
    </xf>
    <xf numFmtId="0" fontId="42" fillId="2" borderId="1" xfId="5" applyFont="1" applyFill="1" applyBorder="1" applyAlignment="1">
      <alignment horizontal="left" vertical="center" wrapText="1"/>
    </xf>
    <xf numFmtId="0" fontId="42" fillId="2" borderId="1" xfId="5" applyFont="1" applyFill="1" applyBorder="1" applyAlignment="1">
      <alignment vertical="center" wrapText="1"/>
    </xf>
    <xf numFmtId="0" fontId="37" fillId="35" borderId="2" xfId="5" applyFont="1" applyFill="1" applyBorder="1" applyAlignment="1">
      <alignment horizontal="center" vertical="center" wrapText="1"/>
    </xf>
    <xf numFmtId="0" fontId="37" fillId="35" borderId="18" xfId="5" applyFont="1" applyFill="1" applyBorder="1" applyAlignment="1">
      <alignment horizontal="center" vertical="center" wrapText="1"/>
    </xf>
    <xf numFmtId="0" fontId="37" fillId="3" borderId="15" xfId="5" applyFont="1" applyFill="1" applyBorder="1" applyAlignment="1">
      <alignment horizontal="left" vertical="center" wrapText="1"/>
    </xf>
    <xf numFmtId="0" fontId="37" fillId="3" borderId="16" xfId="5" applyFont="1" applyFill="1" applyBorder="1" applyAlignment="1">
      <alignment horizontal="left" vertical="center" wrapText="1"/>
    </xf>
    <xf numFmtId="0" fontId="37" fillId="3" borderId="17" xfId="5" applyFont="1" applyFill="1" applyBorder="1" applyAlignment="1">
      <alignment horizontal="left" vertical="center" wrapText="1"/>
    </xf>
    <xf numFmtId="3" fontId="37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6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3" fontId="37" fillId="2" borderId="0" xfId="5" applyNumberFormat="1" applyFont="1" applyFill="1" applyAlignment="1">
      <alignment horizontal="left" vertical="top" wrapText="1"/>
    </xf>
    <xf numFmtId="3" fontId="39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6" zoomScale="60" zoomScaleNormal="60" workbookViewId="0">
      <selection activeCell="J34" sqref="J34:K34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" customWidth="1"/>
    <col min="11" max="11" width="16.5703125" style="6" customWidth="1"/>
    <col min="12" max="12" width="9.42578125" style="1" customWidth="1"/>
    <col min="13" max="16384" width="9.42578125" style="1"/>
  </cols>
  <sheetData>
    <row r="1" spans="1:8" ht="34.700000000000003" customHeight="1">
      <c r="A1" s="107" t="s">
        <v>9</v>
      </c>
      <c r="B1" s="107"/>
      <c r="C1" s="107"/>
      <c r="D1" s="107"/>
      <c r="E1" s="107"/>
      <c r="F1" s="107"/>
      <c r="G1" s="107"/>
    </row>
    <row r="2" spans="1:8" ht="43.5" customHeight="1">
      <c r="A2" s="108" t="s">
        <v>56</v>
      </c>
      <c r="B2" s="108"/>
      <c r="C2" s="108"/>
      <c r="D2" s="108"/>
      <c r="E2" s="108"/>
      <c r="F2" s="108"/>
      <c r="G2" s="108"/>
    </row>
    <row r="3" spans="1:8" ht="0.6" customHeight="1">
      <c r="G3" s="2"/>
    </row>
    <row r="4" spans="1:8" ht="38.25" customHeight="1">
      <c r="A4" s="109" t="s">
        <v>10</v>
      </c>
      <c r="B4" s="109"/>
      <c r="C4" s="109"/>
      <c r="D4" s="109"/>
      <c r="E4" s="109"/>
      <c r="F4" s="109"/>
      <c r="G4" s="109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14">
        <v>1</v>
      </c>
      <c r="B6" s="15"/>
      <c r="C6" s="16" t="s">
        <v>60</v>
      </c>
      <c r="D6" s="110" t="s">
        <v>61</v>
      </c>
      <c r="E6" s="110"/>
      <c r="F6" s="110"/>
      <c r="G6" s="110"/>
    </row>
    <row r="7" spans="1:8" ht="35.25" customHeight="1">
      <c r="A7" s="17">
        <v>2</v>
      </c>
      <c r="B7" s="18"/>
      <c r="C7" s="19" t="s">
        <v>62</v>
      </c>
      <c r="D7" s="111" t="s">
        <v>57</v>
      </c>
      <c r="E7" s="111"/>
      <c r="F7" s="111"/>
      <c r="G7" s="111"/>
    </row>
    <row r="8" spans="1:8" ht="35.25" customHeight="1">
      <c r="A8" s="17">
        <v>3</v>
      </c>
      <c r="B8" s="18"/>
      <c r="C8" s="19" t="s">
        <v>63</v>
      </c>
      <c r="D8" s="106" t="s">
        <v>64</v>
      </c>
      <c r="E8" s="106"/>
      <c r="F8" s="106"/>
      <c r="G8" s="20"/>
    </row>
    <row r="9" spans="1:8" ht="19.350000000000001" customHeight="1">
      <c r="A9" s="17">
        <v>4</v>
      </c>
      <c r="B9" s="18"/>
      <c r="C9" s="21" t="s">
        <v>11</v>
      </c>
      <c r="D9" s="22" t="str">
        <f>"Từ ngày "&amp;DAY(H15)&amp;" tháng "&amp;MONTH(H15)&amp;" năm "&amp;YEAR(H15)&amp;" tới ngày "&amp;DAY(F15)&amp;" tháng "&amp; MONTH(F15)&amp;" năm "&amp;YEAR(F15)</f>
        <v>Từ ngày 5 tháng 5 năm 2026 tới ngày 11 tháng 5 năm 2026</v>
      </c>
      <c r="E9" s="22"/>
      <c r="F9" s="23"/>
      <c r="G9" s="24"/>
    </row>
    <row r="10" spans="1:8" ht="21.75" customHeight="1">
      <c r="A10" s="25"/>
      <c r="B10" s="18"/>
      <c r="C10" s="26" t="s">
        <v>12</v>
      </c>
      <c r="D10" s="27" t="str">
        <f>"From "&amp;DAY(H15)&amp;"/"&amp;MONTH(H15)&amp;"/"&amp;YEAR(G15)&amp;" to "&amp;DAY(F15)&amp;"/"&amp;MONTH(F15)&amp;"/"&amp;YEAR(F15)</f>
        <v>From 5/5/2026 to 11/5/2026</v>
      </c>
      <c r="E10" s="28"/>
      <c r="F10" s="29"/>
      <c r="G10" s="20"/>
    </row>
    <row r="11" spans="1:8" ht="19.5" customHeight="1">
      <c r="A11" s="25">
        <v>5</v>
      </c>
      <c r="B11" s="18"/>
      <c r="C11" s="21" t="s">
        <v>0</v>
      </c>
      <c r="D11" s="30" t="str">
        <f>"Ngày "&amp; DAY(F15+1)&amp; " tháng "&amp;MONTH(F15+1)&amp;" năm "&amp;YEAR(F15)</f>
        <v>Ngày 12 tháng 5 năm 2026</v>
      </c>
      <c r="E11" s="30"/>
      <c r="F11" s="29"/>
      <c r="G11" s="20"/>
    </row>
    <row r="12" spans="1:8" ht="19.5" customHeight="1">
      <c r="A12" s="31"/>
      <c r="B12" s="18"/>
      <c r="C12" s="26" t="s">
        <v>1</v>
      </c>
      <c r="D12" s="32">
        <f>F15+1</f>
        <v>46154</v>
      </c>
      <c r="E12" s="28"/>
      <c r="F12" s="29"/>
      <c r="G12" s="20"/>
    </row>
    <row r="13" spans="1:8" ht="14.25" customHeight="1">
      <c r="A13" s="18"/>
      <c r="B13" s="18"/>
      <c r="C13" s="20"/>
      <c r="D13" s="20"/>
      <c r="E13" s="20"/>
      <c r="F13" s="20"/>
      <c r="G13" s="33" t="s">
        <v>13</v>
      </c>
    </row>
    <row r="14" spans="1:8" ht="42.75" customHeight="1">
      <c r="A14" s="96" t="s">
        <v>14</v>
      </c>
      <c r="B14" s="96" t="s">
        <v>15</v>
      </c>
      <c r="C14" s="101"/>
      <c r="D14" s="102"/>
      <c r="E14" s="96" t="s">
        <v>2</v>
      </c>
      <c r="F14" s="34" t="s">
        <v>54</v>
      </c>
      <c r="G14" s="35" t="s">
        <v>54</v>
      </c>
    </row>
    <row r="15" spans="1:8" ht="20.25" customHeight="1">
      <c r="A15" s="97"/>
      <c r="B15" s="36"/>
      <c r="C15" s="37"/>
      <c r="D15" s="38"/>
      <c r="E15" s="97"/>
      <c r="F15" s="39">
        <f>G15+7</f>
        <v>46153</v>
      </c>
      <c r="G15" s="40">
        <v>46146</v>
      </c>
      <c r="H15" s="8">
        <f>G15+1</f>
        <v>46147</v>
      </c>
    </row>
    <row r="16" spans="1:8" ht="41.25" customHeight="1">
      <c r="A16" s="41" t="s">
        <v>3</v>
      </c>
      <c r="B16" s="103" t="s">
        <v>16</v>
      </c>
      <c r="C16" s="104"/>
      <c r="D16" s="105"/>
      <c r="E16" s="41"/>
      <c r="F16" s="42"/>
      <c r="G16" s="42"/>
    </row>
    <row r="17" spans="1:9" ht="41.25" customHeight="1">
      <c r="A17" s="43" t="s">
        <v>17</v>
      </c>
      <c r="B17" s="94" t="s">
        <v>18</v>
      </c>
      <c r="C17" s="94"/>
      <c r="D17" s="94"/>
      <c r="E17" s="43"/>
      <c r="F17" s="44"/>
      <c r="G17" s="44"/>
    </row>
    <row r="18" spans="1:9" ht="30" customHeight="1">
      <c r="A18" s="45" t="s">
        <v>19</v>
      </c>
      <c r="B18" s="46"/>
      <c r="C18" s="100" t="s">
        <v>20</v>
      </c>
      <c r="D18" s="100"/>
      <c r="E18" s="47"/>
      <c r="F18" s="48">
        <v>354897483573</v>
      </c>
      <c r="G18" s="48">
        <v>355128140229</v>
      </c>
      <c r="H18" s="9"/>
      <c r="I18" s="13"/>
    </row>
    <row r="19" spans="1:9" ht="35.1" customHeight="1">
      <c r="A19" s="45" t="s">
        <v>21</v>
      </c>
      <c r="B19" s="46"/>
      <c r="C19" s="100" t="s">
        <v>22</v>
      </c>
      <c r="D19" s="100"/>
      <c r="E19" s="47"/>
      <c r="F19" s="48"/>
      <c r="G19" s="48"/>
      <c r="H19" s="9"/>
      <c r="I19" s="13"/>
    </row>
    <row r="20" spans="1:9" ht="36.75" customHeight="1">
      <c r="A20" s="45" t="s">
        <v>23</v>
      </c>
      <c r="B20" s="46"/>
      <c r="C20" s="100" t="s">
        <v>24</v>
      </c>
      <c r="D20" s="100"/>
      <c r="E20" s="47"/>
      <c r="F20" s="49">
        <v>13584.54</v>
      </c>
      <c r="G20" s="49">
        <v>13592.81</v>
      </c>
      <c r="H20" s="9"/>
      <c r="I20" s="13"/>
    </row>
    <row r="21" spans="1:9" ht="51.75" customHeight="1">
      <c r="A21" s="43" t="s">
        <v>25</v>
      </c>
      <c r="B21" s="94" t="s">
        <v>26</v>
      </c>
      <c r="C21" s="94"/>
      <c r="D21" s="94"/>
      <c r="E21" s="43"/>
      <c r="F21" s="50"/>
      <c r="G21" s="50"/>
      <c r="H21" s="9"/>
      <c r="I21" s="13"/>
    </row>
    <row r="22" spans="1:9" ht="31.5" customHeight="1">
      <c r="A22" s="45" t="s">
        <v>27</v>
      </c>
      <c r="B22" s="46"/>
      <c r="C22" s="99" t="s">
        <v>20</v>
      </c>
      <c r="D22" s="99"/>
      <c r="E22" s="47"/>
      <c r="F22" s="48">
        <v>354790787201</v>
      </c>
      <c r="G22" s="48">
        <v>354897483573</v>
      </c>
      <c r="H22" s="9"/>
      <c r="I22" s="13"/>
    </row>
    <row r="23" spans="1:9" ht="39.950000000000003" customHeight="1">
      <c r="A23" s="45" t="s">
        <v>28</v>
      </c>
      <c r="B23" s="46"/>
      <c r="C23" s="99" t="s">
        <v>22</v>
      </c>
      <c r="D23" s="99"/>
      <c r="E23" s="47"/>
      <c r="F23" s="48"/>
      <c r="G23" s="48"/>
      <c r="H23" s="9"/>
      <c r="I23" s="13"/>
    </row>
    <row r="24" spans="1:9" ht="33" customHeight="1">
      <c r="A24" s="45" t="s">
        <v>29</v>
      </c>
      <c r="B24" s="46"/>
      <c r="C24" s="99" t="s">
        <v>24</v>
      </c>
      <c r="D24" s="99"/>
      <c r="E24" s="47"/>
      <c r="F24" s="49">
        <v>13664.44</v>
      </c>
      <c r="G24" s="49">
        <v>13584.54</v>
      </c>
      <c r="H24" s="9"/>
      <c r="I24" s="13"/>
    </row>
    <row r="25" spans="1:9" ht="51.75" customHeight="1">
      <c r="A25" s="43" t="s">
        <v>30</v>
      </c>
      <c r="B25" s="94" t="s">
        <v>31</v>
      </c>
      <c r="C25" s="94"/>
      <c r="D25" s="94"/>
      <c r="E25" s="43"/>
      <c r="F25" s="51">
        <v>-106696372</v>
      </c>
      <c r="G25" s="51">
        <v>-230656656</v>
      </c>
      <c r="H25" s="9"/>
      <c r="I25" s="13"/>
    </row>
    <row r="26" spans="1:9" ht="60" customHeight="1">
      <c r="A26" s="47" t="s">
        <v>32</v>
      </c>
      <c r="B26" s="52"/>
      <c r="C26" s="100" t="s">
        <v>33</v>
      </c>
      <c r="D26" s="100"/>
      <c r="E26" s="45"/>
      <c r="F26" s="53">
        <v>2079465652</v>
      </c>
      <c r="G26" s="53">
        <v>-216201006</v>
      </c>
      <c r="H26" s="9"/>
      <c r="I26" s="13"/>
    </row>
    <row r="27" spans="1:9" ht="57.75" customHeight="1">
      <c r="A27" s="47" t="s">
        <v>34</v>
      </c>
      <c r="B27" s="52"/>
      <c r="C27" s="99" t="s">
        <v>35</v>
      </c>
      <c r="D27" s="99"/>
      <c r="E27" s="45"/>
      <c r="F27" s="48">
        <v>-2186162024</v>
      </c>
      <c r="G27" s="48">
        <v>-14455650</v>
      </c>
      <c r="H27" s="9"/>
      <c r="I27" s="13"/>
    </row>
    <row r="28" spans="1:9" ht="40.5" customHeight="1">
      <c r="A28" s="47" t="s">
        <v>36</v>
      </c>
      <c r="B28" s="52"/>
      <c r="C28" s="99" t="s">
        <v>37</v>
      </c>
      <c r="D28" s="99"/>
      <c r="E28" s="47"/>
      <c r="F28" s="54"/>
      <c r="G28" s="54"/>
      <c r="H28" s="9"/>
      <c r="I28" s="13"/>
    </row>
    <row r="29" spans="1:9" ht="52.5" customHeight="1">
      <c r="A29" s="43" t="s">
        <v>38</v>
      </c>
      <c r="B29" s="94" t="s">
        <v>39</v>
      </c>
      <c r="C29" s="94"/>
      <c r="D29" s="94"/>
      <c r="E29" s="55"/>
      <c r="F29" s="56">
        <v>79.900000000000006</v>
      </c>
      <c r="G29" s="56">
        <v>-8.27</v>
      </c>
      <c r="H29" s="9"/>
      <c r="I29" s="13"/>
    </row>
    <row r="30" spans="1:9" ht="42" customHeight="1">
      <c r="A30" s="43" t="s">
        <v>40</v>
      </c>
      <c r="B30" s="94" t="s">
        <v>51</v>
      </c>
      <c r="C30" s="94"/>
      <c r="D30" s="94"/>
      <c r="E30" s="43"/>
      <c r="F30" s="57"/>
      <c r="G30" s="57"/>
      <c r="H30" s="9"/>
      <c r="I30" s="13"/>
    </row>
    <row r="31" spans="1:9" ht="34.5" customHeight="1">
      <c r="A31" s="45" t="s">
        <v>41</v>
      </c>
      <c r="B31" s="58"/>
      <c r="C31" s="99" t="s">
        <v>42</v>
      </c>
      <c r="D31" s="99"/>
      <c r="E31" s="47"/>
      <c r="F31" s="59">
        <v>13807.23</v>
      </c>
      <c r="G31" s="49">
        <v>13807.23</v>
      </c>
      <c r="H31" s="9"/>
      <c r="I31" s="13"/>
    </row>
    <row r="32" spans="1:9" ht="27" customHeight="1">
      <c r="A32" s="45" t="s">
        <v>43</v>
      </c>
      <c r="B32" s="58"/>
      <c r="C32" s="99" t="s">
        <v>44</v>
      </c>
      <c r="D32" s="99"/>
      <c r="E32" s="47"/>
      <c r="F32" s="49">
        <v>12406.95</v>
      </c>
      <c r="G32" s="49">
        <v>12406.95</v>
      </c>
      <c r="H32" s="9"/>
      <c r="I32" s="13"/>
    </row>
    <row r="33" spans="1:11" ht="38.25" customHeight="1">
      <c r="A33" s="60">
        <v>6</v>
      </c>
      <c r="B33" s="94" t="s">
        <v>45</v>
      </c>
      <c r="C33" s="94"/>
      <c r="D33" s="94"/>
      <c r="E33" s="55"/>
      <c r="F33" s="61"/>
      <c r="G33" s="61"/>
      <c r="I33" s="13"/>
      <c r="J33" s="6" t="s">
        <v>52</v>
      </c>
      <c r="K33" s="6" t="s">
        <v>53</v>
      </c>
    </row>
    <row r="34" spans="1:11" ht="39" customHeight="1">
      <c r="A34" s="62">
        <v>6.1</v>
      </c>
      <c r="B34" s="63"/>
      <c r="C34" s="95" t="s">
        <v>46</v>
      </c>
      <c r="D34" s="95"/>
      <c r="E34" s="47"/>
      <c r="F34" s="49">
        <f>J34+K34</f>
        <v>24505587.759999998</v>
      </c>
      <c r="G34" s="49">
        <v>24668367.549999997</v>
      </c>
      <c r="I34" s="13"/>
      <c r="J34" s="6">
        <v>832229.36</v>
      </c>
      <c r="K34" s="10">
        <v>23673358.399999999</v>
      </c>
    </row>
    <row r="35" spans="1:11" ht="41.25" customHeight="1">
      <c r="A35" s="62">
        <v>6.2</v>
      </c>
      <c r="B35" s="63"/>
      <c r="C35" s="95" t="s">
        <v>47</v>
      </c>
      <c r="D35" s="95"/>
      <c r="E35" s="47"/>
      <c r="F35" s="48">
        <f>F34*F24</f>
        <v>334855133611.25439</v>
      </c>
      <c r="G35" s="48">
        <v>335108425717.677</v>
      </c>
      <c r="I35" s="13"/>
      <c r="J35" s="11"/>
      <c r="K35" s="12"/>
    </row>
    <row r="36" spans="1:11" ht="45.75" customHeight="1">
      <c r="A36" s="62">
        <v>6.3</v>
      </c>
      <c r="B36" s="63"/>
      <c r="C36" s="95" t="s">
        <v>48</v>
      </c>
      <c r="D36" s="95"/>
      <c r="E36" s="47"/>
      <c r="F36" s="64">
        <f>F35/F22</f>
        <v>0.94381011483691246</v>
      </c>
      <c r="G36" s="64">
        <v>0.9442400727779392</v>
      </c>
      <c r="I36" s="13"/>
    </row>
    <row r="37" spans="1:11" ht="41.25" customHeight="1">
      <c r="A37" s="41" t="s">
        <v>4</v>
      </c>
      <c r="B37" s="87" t="s">
        <v>49</v>
      </c>
      <c r="C37" s="87"/>
      <c r="D37" s="87"/>
      <c r="E37" s="41"/>
      <c r="F37" s="65"/>
      <c r="G37" s="65"/>
      <c r="I37" s="7"/>
    </row>
    <row r="38" spans="1:11" ht="6.75" customHeight="1">
      <c r="A38" s="66"/>
      <c r="B38" s="67"/>
      <c r="C38" s="67"/>
      <c r="D38" s="67"/>
      <c r="E38" s="66"/>
      <c r="F38" s="68"/>
      <c r="G38" s="68"/>
    </row>
    <row r="39" spans="1:11" ht="17.45" customHeight="1">
      <c r="A39" s="93"/>
      <c r="B39" s="93"/>
      <c r="C39" s="93"/>
      <c r="D39" s="93"/>
      <c r="E39" s="93"/>
      <c r="F39" s="93"/>
      <c r="G39" s="93"/>
    </row>
    <row r="40" spans="1:11" ht="15" customHeight="1">
      <c r="A40" s="66"/>
      <c r="B40" s="67"/>
      <c r="C40" s="67"/>
      <c r="D40" s="67"/>
      <c r="E40" s="66"/>
      <c r="F40" s="68"/>
      <c r="G40" s="68"/>
    </row>
    <row r="41" spans="1:11" ht="15" customHeight="1">
      <c r="A41" s="88" t="s">
        <v>5</v>
      </c>
      <c r="B41" s="88"/>
      <c r="C41" s="88"/>
      <c r="D41" s="69"/>
      <c r="E41" s="69"/>
      <c r="F41" s="89" t="s">
        <v>50</v>
      </c>
      <c r="G41" s="89"/>
    </row>
    <row r="42" spans="1:11" ht="15" customHeight="1">
      <c r="A42" s="90" t="s">
        <v>6</v>
      </c>
      <c r="B42" s="90"/>
      <c r="C42" s="90"/>
      <c r="D42" s="70"/>
      <c r="E42" s="70"/>
      <c r="F42" s="91" t="s">
        <v>7</v>
      </c>
      <c r="G42" s="91"/>
    </row>
    <row r="43" spans="1:11" ht="9.75" customHeight="1">
      <c r="A43" s="71"/>
      <c r="B43" s="71"/>
      <c r="C43" s="71"/>
      <c r="D43" s="70"/>
      <c r="E43" s="70"/>
      <c r="F43" s="70"/>
      <c r="G43" s="70"/>
    </row>
    <row r="44" spans="1:11" ht="9.75" customHeight="1">
      <c r="A44" s="71"/>
      <c r="B44" s="71"/>
      <c r="C44" s="71"/>
      <c r="D44" s="70"/>
      <c r="E44" s="70"/>
      <c r="F44" s="70"/>
      <c r="G44" s="70"/>
    </row>
    <row r="45" spans="1:11" ht="15" customHeight="1">
      <c r="A45" s="71"/>
      <c r="B45" s="71"/>
      <c r="C45" s="71"/>
      <c r="D45" s="70"/>
      <c r="E45" s="70"/>
      <c r="F45" s="70"/>
      <c r="G45" s="70"/>
    </row>
    <row r="46" spans="1:11" ht="18.75">
      <c r="A46" s="71"/>
      <c r="B46" s="71"/>
      <c r="C46" s="71"/>
      <c r="D46" s="72"/>
      <c r="E46" s="72"/>
      <c r="F46" s="73"/>
      <c r="G46" s="72"/>
    </row>
    <row r="47" spans="1:11" ht="18.75">
      <c r="A47" s="71"/>
      <c r="B47" s="71"/>
      <c r="C47" s="71"/>
      <c r="D47" s="72"/>
      <c r="E47" s="72"/>
      <c r="F47" s="73"/>
      <c r="G47" s="72"/>
    </row>
    <row r="48" spans="1:11" ht="18.75">
      <c r="A48" s="71"/>
      <c r="B48" s="71"/>
      <c r="C48" s="71"/>
      <c r="D48" s="72"/>
      <c r="E48" s="72"/>
      <c r="F48" s="73"/>
      <c r="G48" s="72"/>
    </row>
    <row r="49" spans="1:7" ht="18.75">
      <c r="A49" s="71"/>
      <c r="B49" s="71"/>
      <c r="C49" s="71"/>
      <c r="D49" s="72"/>
      <c r="E49" s="72"/>
      <c r="F49" s="73"/>
      <c r="G49" s="72"/>
    </row>
    <row r="50" spans="1:7" ht="18.75">
      <c r="A50" s="71"/>
      <c r="B50" s="71"/>
      <c r="C50" s="71"/>
      <c r="D50" s="72"/>
      <c r="E50" s="72"/>
      <c r="F50" s="73"/>
      <c r="G50" s="72"/>
    </row>
    <row r="51" spans="1:7" ht="18.75">
      <c r="A51" s="71"/>
      <c r="B51" s="71"/>
      <c r="C51" s="71"/>
      <c r="D51" s="72"/>
      <c r="E51" s="72"/>
      <c r="F51" s="73"/>
      <c r="G51" s="72"/>
    </row>
    <row r="52" spans="1:7" ht="18.75">
      <c r="A52" s="71"/>
      <c r="B52" s="71"/>
      <c r="C52" s="71"/>
      <c r="D52" s="72"/>
      <c r="E52" s="72"/>
      <c r="F52" s="73"/>
      <c r="G52" s="72"/>
    </row>
    <row r="53" spans="1:7" ht="18.75">
      <c r="A53" s="71"/>
      <c r="B53" s="71"/>
      <c r="C53" s="71"/>
      <c r="D53" s="72"/>
      <c r="E53" s="72"/>
      <c r="F53" s="73"/>
      <c r="G53" s="72"/>
    </row>
    <row r="54" spans="1:7" ht="18.75">
      <c r="A54" s="71"/>
      <c r="B54" s="71"/>
      <c r="C54" s="71"/>
      <c r="D54" s="72"/>
      <c r="E54" s="72"/>
      <c r="F54" s="73"/>
      <c r="G54" s="72"/>
    </row>
    <row r="55" spans="1:7" ht="18.75">
      <c r="A55" s="74"/>
      <c r="B55" s="74"/>
      <c r="C55" s="74"/>
      <c r="D55" s="75"/>
      <c r="E55" s="75"/>
      <c r="F55" s="76"/>
      <c r="G55" s="77"/>
    </row>
    <row r="56" spans="1:7" ht="18.75">
      <c r="A56" s="74"/>
      <c r="B56" s="74"/>
      <c r="C56" s="74"/>
      <c r="D56" s="78"/>
      <c r="E56" s="78"/>
      <c r="F56" s="76"/>
      <c r="G56" s="79"/>
    </row>
    <row r="57" spans="1:7" ht="18.75">
      <c r="A57" s="92" t="s">
        <v>58</v>
      </c>
      <c r="B57" s="92"/>
      <c r="C57" s="92"/>
      <c r="D57" s="78"/>
      <c r="E57" s="78"/>
      <c r="F57" s="92" t="s">
        <v>8</v>
      </c>
      <c r="G57" s="92"/>
    </row>
    <row r="58" spans="1:7" ht="15.75" customHeight="1">
      <c r="A58" s="80" t="s">
        <v>59</v>
      </c>
      <c r="B58" s="81"/>
      <c r="C58" s="82"/>
      <c r="D58" s="83"/>
      <c r="E58" s="78"/>
      <c r="F58" s="98"/>
      <c r="G58" s="98"/>
    </row>
    <row r="59" spans="1:7" ht="18.75" customHeight="1">
      <c r="A59" s="84" t="s">
        <v>55</v>
      </c>
      <c r="B59" s="85"/>
      <c r="C59" s="85"/>
      <c r="D59" s="84"/>
      <c r="E59" s="84"/>
      <c r="F59" s="86"/>
      <c r="G59" s="86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5baf37038b5f4e4aaa78ef6bfc6fe39c.psdsxs" Id="R91cb25912fa04886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S5tfc9D41du+/22NShHjlRna2gpAROrF9sn47GJZYSU=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ph6kLM8yUMR9JBPTYw2svif6kVmEQ+DwsM9b0PcNCPQ=</DigestValue>
    </Reference>
  </SignedInfo>
  <SignatureValue>CY3aeyJNFtL6KvmabhPfWZNGE+2SW1xKrEjA1gkiVxbXA2US50iBLoQjtp514sw34qpuTmoomrjp
wqwpib2SY5DxzvFUoXtBRwDAN4QLptrXIMB/kb93TX5fKo+djqU1v81MFVGn5UAFMRKKK3DH4uJA
2YkzAu8hIb+J+sI39XoXkP5bnJUJdr5V2LiZ+71enTg5U09zqoi52/nIWuwuLzdrXbjexhgGkpTf
jYwgoLXNQdU8gdtDw3KNZ8QlWMNy6KRKHPQg6U2oCH/T7jiywbW/jRqRSG8HSJqLZVjOMJ/8qVsP
bgBFP0Y7d7L7ZAXm0EcxBbS6pDfZ9exitiG+IA==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Xb5zixQGxSWIHYbKNhZEHOl2m8LRxhdRboa9d2xO3/8=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jtXB8G4jj+Mzd6UUMJ0v6Es6W1jCvjQpKuxs8PUBhwI=</DigestValue>
      </Reference>
      <Reference URI="/xl/sharedStrings.xml?ContentType=application/vnd.openxmlformats-officedocument.spreadsheetml.sharedStrings+xml">
        <DigestMethod Algorithm="http://www.w3.org/2001/04/xmlenc#sha256"/>
        <DigestValue>f+25W4bV25urcZWkGwCB7qE2xgUH/+mpmAROLBj8GaE=</DigestValue>
      </Reference>
      <Reference URI="/xl/styles.xml?ContentType=application/vnd.openxmlformats-officedocument.spreadsheetml.styles+xml">
        <DigestMethod Algorithm="http://www.w3.org/2001/04/xmlenc#sha256"/>
        <DigestValue>zMqjjupVXSoPLIc9XVgdn21rcZ9aAZonWKQtfjyWgwQ=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d2lTbN3l/MbGXg/+ayqDPt4e6gSSQskRG3FcPeyU+1g=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7XTDlgCHaK5uA7wSUyUOQo3VBbtzgJp6KkrU1qhb7uI=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2026-05-12T04:00:43Z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2026-05-12T04:00:43Z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2026-03-17T03:40:20Z</cp:lastPrinted>
  <dcterms:created xsi:type="dcterms:W3CDTF">2019-09-12T07:24:11Z</dcterms:created>
  <dcterms:modified xsi:type="dcterms:W3CDTF">2026-05-12T03:23:12Z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